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40" windowHeight="10605" tabRatio="598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<sst xmlns="http://schemas.openxmlformats.org/spreadsheetml/2006/main" count="148" uniqueCount="77">
  <si>
    <t>Физкультурно-оздоровительная работа и спортивные мероприяти</t>
  </si>
  <si>
    <t>01</t>
  </si>
  <si>
    <t>04</t>
  </si>
  <si>
    <t>02</t>
  </si>
  <si>
    <t>03</t>
  </si>
  <si>
    <t>05</t>
  </si>
  <si>
    <t>07</t>
  </si>
  <si>
    <t>08</t>
  </si>
  <si>
    <t>Наименование</t>
  </si>
  <si>
    <t>Рз</t>
  </si>
  <si>
    <t>ПР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</si>
  <si>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</si>
  <si>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</si>
  <si>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</si>
  <si>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</si>
  <si>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</si>
  <si>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</si>
  <si>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</si>
  <si>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Глава муниципального образования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</si>
  <si>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</si>
  <si>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</si>
  <si>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Автомобильный транспорт</t>
  </si>
  <si>
    <t>Мероприятия по землеустройству и землепользованию</t>
  </si>
  <si>
    <t>Государственная регистрация актов гражданского состояния (федеральный бюджет)</t>
  </si>
  <si>
    <t>Связь и информатика</t>
  </si>
  <si>
    <t>13</t>
  </si>
  <si>
    <t>11</t>
  </si>
  <si>
    <t xml:space="preserve">Культура и кинематография </t>
  </si>
  <si>
    <t>1</t>
  </si>
  <si>
    <t>3</t>
  </si>
  <si>
    <t>4</t>
  </si>
  <si>
    <t>5</t>
  </si>
  <si>
    <t>6</t>
  </si>
  <si>
    <t>7</t>
  </si>
  <si>
    <t>8</t>
  </si>
  <si>
    <t>9</t>
  </si>
  <si>
    <t>Заместители глав местных администраций</t>
  </si>
  <si>
    <t>Содержание местных администраций</t>
  </si>
  <si>
    <t>Жилищное хозяйство в том числе:</t>
  </si>
  <si>
    <t>% исполнения 
 утвержденного плана</t>
  </si>
  <si>
    <t>% исполнения 
 уточненного плана</t>
  </si>
  <si>
    <t>Целевые региональные программы(Содействие занятости населения)</t>
  </si>
  <si>
    <t>10</t>
  </si>
  <si>
    <t>12</t>
  </si>
  <si>
    <t>Коммунальное хозяйство, в том числе:</t>
  </si>
  <si>
    <t>09</t>
  </si>
  <si>
    <t>Дорожное хозяйство</t>
  </si>
  <si>
    <t>Массовый спорт (Программа "Развитие физической культуры и спорта на территории Октябрьского района на 2012-2014 годы")</t>
  </si>
  <si>
    <t>Социальная политика</t>
  </si>
  <si>
    <t>тыс. руб.</t>
  </si>
  <si>
    <t>Благоустройство, в том числе:</t>
  </si>
  <si>
    <t xml:space="preserve">         -поддержка коммунального хозяйства</t>
  </si>
  <si>
    <t xml:space="preserve">Культура, в том числе: </t>
  </si>
  <si>
    <t xml:space="preserve">         -Обеспечение деятельности подведомственных учреждений</t>
  </si>
  <si>
    <t xml:space="preserve">        -Библиотеки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</si>
  <si>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</si>
  <si>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Проведение выборов и референдумов</t>
  </si>
  <si>
    <t>Мероприятия по защите населения и территории от последствий чрезвычайных ситуаций природного и техногенного характера, гражданская оборона</t>
  </si>
  <si>
    <t>Создани е и содержание резхервов материальных ресурсов (запасов) для предупреждения, ликвидации чрезвычайных ситуаций</t>
  </si>
  <si>
    <t>Муниципальная программа "Развитие транспортной системы муниципального образования Октябрьский район на 2014-2020 годы"</t>
  </si>
  <si>
    <t xml:space="preserve">   -  капитальный ремонт жилого фонда</t>
  </si>
  <si>
    <t xml:space="preserve">    муниципальная программа "О защите населения и территории Октябрьского района от чрезвычайных ситуаций  природного и техногенного характера на 2014-2020 годы"</t>
  </si>
  <si>
    <t xml:space="preserve">     муниципальная программа  "Развитие жилищно-коммунального комплекса и повышение энергетической эффективности в муниципальном образовании Октябрьский район  на 2014-2016 годы"</t>
  </si>
  <si>
    <t xml:space="preserve">          -   внешнее благоустройство</t>
  </si>
  <si>
    <t xml:space="preserve">             государственная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</si>
  <si>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            мероприятия по исполнению наказов избирателей наказов избирателей депутатам Думы ХМАО-Югры</t>
  </si>
  <si>
    <t>Муниципальная программа "Культура Октябрьского района на 2014-2020 годы" (Библиотечное дело)</t>
  </si>
  <si>
    <t xml:space="preserve">Утвержденный
план на  __2014___год </t>
  </si>
  <si>
    <t>Уточненный
план на__2014_год</t>
  </si>
  <si>
    <t>Информация к отчету об исполнении расходов   бюджета городского поселения Приобье за 1 полугодие 2014 год</t>
  </si>
  <si>
    <t xml:space="preserve">Исполнение на __01.07.2014__г. </t>
  </si>
  <si>
    <t xml:space="preserve">    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</si>
  <si>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</si>
  <si>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 xml:space="preserve">          реализация государственных функций, связанных с общегосударственным управлением</t>
  </si>
  <si>
    <t>Другие общегосударственные вопросы, всего</t>
  </si>
  <si>
    <t xml:space="preserve">        -Мероприятия в сфере культуры, кинематографии и средств массовой информации (старшее поколение0</t>
  </si>
  <si>
    <t>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</si>
</sst>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0.0"/>
    <numFmt numFmtId="181" formatCode="#,##0.00_р_."/>
    <numFmt numFmtId="182" formatCode="#,##0.0_р_."/>
    <numFmt numFmtId="183" formatCode="#,##0_р_."/>
    <numFmt numFmtId="184" formatCode="0.0000"/>
    <numFmt numFmtId="185" formatCode="0.00000"/>
    <numFmt numFmtId="186" formatCode="0.000000"/>
    <numFmt numFmtId="187" formatCode="#,##0.000"/>
    <numFmt numFmtId="188" formatCode="#,##0.0000"/>
    <numFmt numFmtId="189" formatCode="#,##0.00000"/>
    <numFmt numFmtId="190" formatCode="0.0000000"/>
    <numFmt numFmtId="191" formatCode="0.00000000"/>
    <numFmt numFmtId="192" formatCode="#,##0.000000"/>
    <numFmt numFmtId="193" formatCode="#,##0.0000000"/>
    <numFmt numFmtId="194" formatCode="#,##0.00000000"/>
    <numFmt numFmtId="195" formatCode="#,##0.00_р_.;[Red]#,##0.00_р_."/>
    <numFmt numFmtId="196" formatCode="#,##0.00;[Red]#,##0.00"/>
  </numFmts>
  <fonts count="3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Alignment="1" applyProtection="1">
      <alignment horizontal="center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1" fillId="0" borderId="11" xfId="53" applyFont="1" applyBorder="1" applyAlignment="1">
      <alignment horizontal="center" vertical="top" wrapText="1"/>
      <protection/>
    </xf>
    <xf numFmtId="196" fontId="0" fillId="0" borderId="0" xfId="0" applyNumberFormat="1" applyAlignment="1">
      <alignment/>
    </xf>
    <xf numFmtId="195" fontId="7" fillId="24" borderId="10" xfId="0" applyNumberFormat="1" applyFont="1" applyFill="1" applyBorder="1" applyAlignment="1">
      <alignment horizontal="center" vertical="center" wrapText="1"/>
    </xf>
    <xf numFmtId="195" fontId="7" fillId="24" borderId="10" xfId="0" applyNumberFormat="1" applyFont="1" applyFill="1" applyBorder="1" applyAlignment="1">
      <alignment horizontal="center" vertical="center" wrapText="1"/>
    </xf>
    <xf numFmtId="195" fontId="5" fillId="24" borderId="10" xfId="0" applyNumberFormat="1" applyFont="1" applyFill="1" applyBorder="1" applyAlignment="1">
      <alignment horizontal="center" vertical="center" wrapText="1"/>
    </xf>
    <xf numFmtId="195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3" applyFont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" fillId="0" borderId="10" xfId="53" applyNumberFormat="1" applyFont="1" applyFill="1" applyBorder="1" applyAlignment="1" applyProtection="1">
      <alignment wrapText="1"/>
      <protection hidden="1"/>
    </xf>
    <xf numFmtId="195" fontId="14" fillId="24" borderId="10" xfId="0" applyNumberFormat="1" applyFont="1" applyFill="1" applyBorder="1" applyAlignment="1">
      <alignment horizontal="center" vertical="center" wrapText="1"/>
    </xf>
    <xf numFmtId="0" fontId="1" fillId="0" borderId="12" xfId="54" applyNumberFormat="1" applyFont="1" applyFill="1" applyBorder="1" applyAlignment="1" applyProtection="1">
      <alignment wrapText="1"/>
      <protection hidden="1"/>
    </xf>
    <xf numFmtId="0" fontId="1" fillId="0" borderId="13" xfId="54" applyNumberFormat="1" applyFont="1" applyFill="1" applyBorder="1" applyAlignment="1" applyProtection="1">
      <alignment wrapText="1"/>
      <protection hidden="1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3"/>
  <sheetViews>
    <sheetView tabSelected="1" zoomScalePageLayoutView="0" workbookViewId="0" topLeftCell="A31">
      <selection activeCell="E14" sqref="E14"/>
    </sheetView>
  </sheetViews>
  <sheetFormatPr defaultColWidth="9.00390625" defaultRowHeight="12.75"/>
  <cols>
    <col min="1" max="1" width="54.75390625" style="0" customWidth="1"/>
    <col min="2" max="2" width="3.625" style="0" customWidth="1"/>
    <col min="3" max="3" width="4.375" style="0" customWidth="1"/>
    <col min="4" max="4" width="14.25390625" style="0" customWidth="1"/>
    <col min="5" max="5" width="11.875" style="0" customWidth="1"/>
    <col min="6" max="6" width="12.625" style="0" bestFit="1" customWidth="1"/>
    <col min="7" max="7" width="13.375" style="0" customWidth="1"/>
    <col min="8" max="8" width="13.25390625" style="0" customWidth="1"/>
    <col min="9" max="9" width="14.375" style="0" customWidth="1"/>
  </cols>
  <sheetData>
    <row r="1" spans="4:8" ht="15.75">
      <c r="D1" s="2"/>
      <c r="E1" s="2"/>
      <c r="F1" s="2"/>
      <c r="G1" s="2"/>
      <c r="H1" s="33"/>
    </row>
    <row r="2" spans="1:8" ht="15.75">
      <c r="A2" s="39" t="s">
        <v>69</v>
      </c>
      <c r="B2" s="39"/>
      <c r="C2" s="39"/>
      <c r="D2" s="39"/>
      <c r="E2" s="39"/>
      <c r="F2" s="39"/>
      <c r="G2" s="39"/>
      <c r="H2" s="39"/>
    </row>
    <row r="3" spans="1:8" ht="15.75">
      <c r="A3" s="34"/>
      <c r="B3" s="34"/>
      <c r="C3" s="34"/>
      <c r="D3" s="34"/>
      <c r="E3" s="34"/>
      <c r="F3" s="34"/>
      <c r="G3" s="34"/>
      <c r="H3" s="34" t="s">
        <v>49</v>
      </c>
    </row>
    <row r="4" spans="1:8" ht="43.5" customHeight="1">
      <c r="A4" s="20" t="s">
        <v>8</v>
      </c>
      <c r="B4" s="5" t="s">
        <v>9</v>
      </c>
      <c r="C4" s="5" t="s">
        <v>10</v>
      </c>
      <c r="D4" s="22" t="s">
        <v>67</v>
      </c>
      <c r="E4" s="22" t="s">
        <v>68</v>
      </c>
      <c r="F4" s="19" t="s">
        <v>70</v>
      </c>
      <c r="G4" s="23" t="s">
        <v>39</v>
      </c>
      <c r="H4" s="23" t="s">
        <v>40</v>
      </c>
    </row>
    <row r="5" spans="1:8" ht="9.75" customHeight="1">
      <c r="A5" s="30" t="s">
        <v>28</v>
      </c>
      <c r="B5" s="30" t="s">
        <v>29</v>
      </c>
      <c r="C5" s="30" t="s">
        <v>30</v>
      </c>
      <c r="D5" s="30" t="s">
        <v>31</v>
      </c>
      <c r="E5" s="30" t="s">
        <v>32</v>
      </c>
      <c r="F5" s="30" t="s">
        <v>33</v>
      </c>
      <c r="G5" s="30" t="s">
        <v>34</v>
      </c>
      <c r="H5" s="30" t="s">
        <v>35</v>
      </c>
    </row>
    <row r="6" spans="1:8" ht="12.75">
      <c r="A6" s="7" t="s">
        <v>11</v>
      </c>
      <c r="B6" s="4" t="s">
        <v>1</v>
      </c>
      <c r="C6" s="4"/>
      <c r="D6" s="26">
        <f>D7+D8+D9+D11+D12</f>
        <v>24829</v>
      </c>
      <c r="E6" s="26">
        <f>E7+E8+E9+E11+E12</f>
        <v>26484.8</v>
      </c>
      <c r="F6" s="26">
        <f>F7+F8+F9+F11+F12</f>
        <v>10460.9</v>
      </c>
      <c r="G6" s="26">
        <f>F6/D6*100</f>
        <v>42.13178138467115</v>
      </c>
      <c r="H6" s="26">
        <f>F6/E6*100</f>
        <v>39.497749652630944</v>
      </c>
    </row>
    <row r="7" spans="1:8" ht="12.75">
      <c r="A7" s="8" t="s">
        <v>18</v>
      </c>
      <c r="B7" s="1" t="s">
        <v>1</v>
      </c>
      <c r="C7" s="1" t="s">
        <v>3</v>
      </c>
      <c r="D7" s="28">
        <v>1585</v>
      </c>
      <c r="E7" s="28">
        <v>1585</v>
      </c>
      <c r="F7" s="28">
        <v>760.6</v>
      </c>
      <c r="G7" s="27">
        <f aca="true" t="shared" si="0" ref="G7:G52">F7/D7*100</f>
        <v>47.987381703470035</v>
      </c>
      <c r="H7" s="28">
        <f aca="true" t="shared" si="1" ref="H7:H52">F7/E7*100</f>
        <v>47.987381703470035</v>
      </c>
    </row>
    <row r="8" spans="1:8" ht="12.75">
      <c r="A8" s="8" t="s">
        <v>36</v>
      </c>
      <c r="B8" s="1" t="s">
        <v>1</v>
      </c>
      <c r="C8" s="1" t="s">
        <v>3</v>
      </c>
      <c r="D8" s="28">
        <v>3700</v>
      </c>
      <c r="E8" s="28">
        <v>3700</v>
      </c>
      <c r="F8" s="28">
        <v>1134.4</v>
      </c>
      <c r="G8" s="27">
        <f t="shared" si="0"/>
        <v>30.65945945945946</v>
      </c>
      <c r="H8" s="28">
        <f t="shared" si="1"/>
        <v>30.65945945945946</v>
      </c>
    </row>
    <row r="9" spans="1:8" ht="12.75">
      <c r="A9" s="8" t="s">
        <v>37</v>
      </c>
      <c r="B9" s="1" t="s">
        <v>1</v>
      </c>
      <c r="C9" s="1" t="s">
        <v>2</v>
      </c>
      <c r="D9" s="28">
        <v>17842</v>
      </c>
      <c r="E9" s="28">
        <v>17842</v>
      </c>
      <c r="F9" s="28">
        <v>6388</v>
      </c>
      <c r="G9" s="27">
        <f t="shared" si="0"/>
        <v>35.80316108059635</v>
      </c>
      <c r="H9" s="28">
        <f t="shared" si="1"/>
        <v>35.80316108059635</v>
      </c>
    </row>
    <row r="10" spans="1:8" ht="12.75">
      <c r="A10" s="8" t="s">
        <v>56</v>
      </c>
      <c r="B10" s="1" t="s">
        <v>1</v>
      </c>
      <c r="C10" s="1" t="s">
        <v>6</v>
      </c>
      <c r="D10" s="28"/>
      <c r="E10" s="28"/>
      <c r="F10" s="28"/>
      <c r="G10" s="27"/>
      <c r="H10" s="28"/>
    </row>
    <row r="11" spans="1:8" ht="12.75">
      <c r="A11" s="8" t="s">
        <v>12</v>
      </c>
      <c r="B11" s="1" t="s">
        <v>1</v>
      </c>
      <c r="C11" s="1" t="s">
        <v>26</v>
      </c>
      <c r="D11" s="28">
        <v>135</v>
      </c>
      <c r="E11" s="28">
        <v>135</v>
      </c>
      <c r="F11" s="28">
        <v>0</v>
      </c>
      <c r="G11" s="27">
        <f t="shared" si="0"/>
        <v>0</v>
      </c>
      <c r="H11" s="28">
        <f t="shared" si="1"/>
        <v>0</v>
      </c>
    </row>
    <row r="12" spans="1:8" ht="12.75">
      <c r="A12" s="12" t="s">
        <v>74</v>
      </c>
      <c r="B12" s="1" t="s">
        <v>1</v>
      </c>
      <c r="C12" s="1" t="s">
        <v>25</v>
      </c>
      <c r="D12" s="27">
        <v>1567</v>
      </c>
      <c r="E12" s="27">
        <v>3222.8</v>
      </c>
      <c r="F12" s="27">
        <v>2177.9</v>
      </c>
      <c r="G12" s="27">
        <f t="shared" si="0"/>
        <v>138.98532227185706</v>
      </c>
      <c r="H12" s="28">
        <f t="shared" si="1"/>
        <v>67.57788258657068</v>
      </c>
    </row>
    <row r="13" spans="1:8" ht="24">
      <c r="A13" s="17" t="s">
        <v>71</v>
      </c>
      <c r="B13" s="1" t="s">
        <v>1</v>
      </c>
      <c r="C13" s="1" t="s">
        <v>25</v>
      </c>
      <c r="D13" s="28"/>
      <c r="E13" s="28"/>
      <c r="F13" s="28"/>
      <c r="G13" s="26"/>
      <c r="H13" s="28"/>
    </row>
    <row r="14" spans="1:8" ht="24">
      <c r="A14" s="17" t="s">
        <v>72</v>
      </c>
      <c r="B14" s="1" t="s">
        <v>1</v>
      </c>
      <c r="C14" s="1" t="s">
        <v>25</v>
      </c>
      <c r="D14" s="28"/>
      <c r="E14" s="28"/>
      <c r="F14" s="28"/>
      <c r="G14" s="27"/>
      <c r="H14" s="28"/>
    </row>
    <row r="15" spans="1:8" ht="24">
      <c r="A15" s="14" t="s">
        <v>73</v>
      </c>
      <c r="B15" s="1" t="s">
        <v>1</v>
      </c>
      <c r="C15" s="1" t="s">
        <v>25</v>
      </c>
      <c r="D15" s="28">
        <v>1567</v>
      </c>
      <c r="E15" s="28">
        <v>3222.8</v>
      </c>
      <c r="F15" s="28">
        <v>2177.9</v>
      </c>
      <c r="G15" s="27">
        <f t="shared" si="0"/>
        <v>138.98532227185706</v>
      </c>
      <c r="H15" s="28">
        <f t="shared" si="1"/>
        <v>67.57788258657068</v>
      </c>
    </row>
    <row r="16" spans="1:8" ht="12.75">
      <c r="A16" s="16" t="s">
        <v>19</v>
      </c>
      <c r="B16" s="4" t="s">
        <v>3</v>
      </c>
      <c r="C16" s="4"/>
      <c r="D16" s="26">
        <v>780</v>
      </c>
      <c r="E16" s="26">
        <v>780</v>
      </c>
      <c r="F16" s="26">
        <f>F17</f>
        <v>780</v>
      </c>
      <c r="G16" s="26">
        <f t="shared" si="0"/>
        <v>100</v>
      </c>
      <c r="H16" s="26">
        <f t="shared" si="1"/>
        <v>100</v>
      </c>
    </row>
    <row r="17" spans="1:8" ht="24">
      <c r="A17" s="8" t="s">
        <v>20</v>
      </c>
      <c r="B17" s="1" t="s">
        <v>3</v>
      </c>
      <c r="C17" s="1" t="s">
        <v>4</v>
      </c>
      <c r="D17" s="28">
        <v>780</v>
      </c>
      <c r="E17" s="28">
        <v>780</v>
      </c>
      <c r="F17" s="28">
        <v>780</v>
      </c>
      <c r="G17" s="27">
        <f t="shared" si="0"/>
        <v>100</v>
      </c>
      <c r="H17" s="28">
        <f t="shared" si="1"/>
        <v>100</v>
      </c>
    </row>
    <row r="18" spans="1:8" ht="12.75">
      <c r="A18" s="7" t="s">
        <v>13</v>
      </c>
      <c r="B18" s="4" t="s">
        <v>4</v>
      </c>
      <c r="C18" s="1"/>
      <c r="D18" s="26">
        <f>D19+D20+D21</f>
        <v>3559</v>
      </c>
      <c r="E18" s="26">
        <f>E21+E20+E19+E22</f>
        <v>4395.099999999999</v>
      </c>
      <c r="F18" s="26">
        <f>F21+F20+F19</f>
        <v>2609.9</v>
      </c>
      <c r="G18" s="26">
        <f t="shared" si="0"/>
        <v>73.33239674065749</v>
      </c>
      <c r="H18" s="26">
        <f t="shared" si="1"/>
        <v>59.38203908898547</v>
      </c>
    </row>
    <row r="19" spans="1:8" ht="24">
      <c r="A19" s="15" t="s">
        <v>23</v>
      </c>
      <c r="B19" s="4" t="s">
        <v>4</v>
      </c>
      <c r="C19" s="1" t="s">
        <v>2</v>
      </c>
      <c r="D19" s="27">
        <v>285</v>
      </c>
      <c r="E19" s="28">
        <v>285</v>
      </c>
      <c r="F19" s="28">
        <v>285</v>
      </c>
      <c r="G19" s="27">
        <f t="shared" si="0"/>
        <v>100</v>
      </c>
      <c r="H19" s="36">
        <f t="shared" si="1"/>
        <v>100</v>
      </c>
    </row>
    <row r="20" spans="1:8" ht="36">
      <c r="A20" s="18" t="s">
        <v>57</v>
      </c>
      <c r="B20" s="3" t="s">
        <v>4</v>
      </c>
      <c r="C20" s="1" t="s">
        <v>45</v>
      </c>
      <c r="D20" s="27">
        <v>2580</v>
      </c>
      <c r="E20" s="27">
        <v>3316.7</v>
      </c>
      <c r="F20" s="27">
        <v>2324.9</v>
      </c>
      <c r="G20" s="27">
        <f t="shared" si="0"/>
        <v>90.1124031007752</v>
      </c>
      <c r="H20" s="36">
        <f t="shared" si="1"/>
        <v>70.09678294690507</v>
      </c>
    </row>
    <row r="21" spans="1:8" ht="24">
      <c r="A21" s="18" t="s">
        <v>58</v>
      </c>
      <c r="B21" s="1" t="s">
        <v>4</v>
      </c>
      <c r="C21" s="1" t="s">
        <v>45</v>
      </c>
      <c r="D21" s="28">
        <v>694</v>
      </c>
      <c r="E21" s="28">
        <v>694</v>
      </c>
      <c r="F21" s="28">
        <v>0</v>
      </c>
      <c r="G21" s="27">
        <f t="shared" si="0"/>
        <v>0</v>
      </c>
      <c r="H21" s="36">
        <f t="shared" si="1"/>
        <v>0</v>
      </c>
    </row>
    <row r="22" spans="1:8" ht="12.75">
      <c r="A22" s="18"/>
      <c r="B22" s="1" t="s">
        <v>4</v>
      </c>
      <c r="C22" s="1" t="s">
        <v>76</v>
      </c>
      <c r="D22" s="28"/>
      <c r="E22" s="28">
        <v>99.4</v>
      </c>
      <c r="F22" s="28"/>
      <c r="G22" s="27"/>
      <c r="H22" s="36"/>
    </row>
    <row r="23" spans="1:8" ht="12.75">
      <c r="A23" s="11" t="s">
        <v>14</v>
      </c>
      <c r="B23" s="4" t="s">
        <v>2</v>
      </c>
      <c r="C23" s="1"/>
      <c r="D23" s="26">
        <f>D25+D26+D27+D28+D29</f>
        <v>9282</v>
      </c>
      <c r="E23" s="26">
        <f>E29+E28+E27+E26+E25+E24</f>
        <v>9601.7</v>
      </c>
      <c r="F23" s="26">
        <f>F29+F28+F27+F26+F25+F24</f>
        <v>2039</v>
      </c>
      <c r="G23" s="26">
        <f t="shared" si="0"/>
        <v>21.967248437836673</v>
      </c>
      <c r="H23" s="26">
        <f t="shared" si="1"/>
        <v>21.23582282304175</v>
      </c>
    </row>
    <row r="24" spans="1:8" ht="12.75">
      <c r="A24" s="8" t="s">
        <v>41</v>
      </c>
      <c r="B24" s="3" t="s">
        <v>2</v>
      </c>
      <c r="C24" s="1" t="s">
        <v>1</v>
      </c>
      <c r="D24" s="26"/>
      <c r="E24" s="28">
        <v>200</v>
      </c>
      <c r="F24" s="28">
        <v>133.6</v>
      </c>
      <c r="G24" s="26"/>
      <c r="H24" s="28"/>
    </row>
    <row r="25" spans="1:8" ht="12.75">
      <c r="A25" s="10" t="s">
        <v>21</v>
      </c>
      <c r="B25" s="1" t="s">
        <v>2</v>
      </c>
      <c r="C25" s="1" t="s">
        <v>7</v>
      </c>
      <c r="D25" s="28">
        <v>3409</v>
      </c>
      <c r="E25" s="28">
        <v>3409</v>
      </c>
      <c r="F25" s="28">
        <v>283.3</v>
      </c>
      <c r="G25" s="27">
        <f t="shared" si="0"/>
        <v>8.310354942798474</v>
      </c>
      <c r="H25" s="28">
        <f t="shared" si="1"/>
        <v>8.310354942798474</v>
      </c>
    </row>
    <row r="26" spans="1:8" ht="12.75">
      <c r="A26" s="10" t="s">
        <v>46</v>
      </c>
      <c r="B26" s="1" t="s">
        <v>2</v>
      </c>
      <c r="C26" s="1" t="s">
        <v>45</v>
      </c>
      <c r="D26" s="28">
        <v>3478</v>
      </c>
      <c r="E26" s="28">
        <v>3374.7</v>
      </c>
      <c r="F26" s="28">
        <v>1389.7</v>
      </c>
      <c r="G26" s="27">
        <f t="shared" si="0"/>
        <v>39.95687176538241</v>
      </c>
      <c r="H26" s="28">
        <f t="shared" si="1"/>
        <v>41.179956736895136</v>
      </c>
    </row>
    <row r="27" spans="1:8" ht="29.25" customHeight="1">
      <c r="A27" s="10" t="s">
        <v>59</v>
      </c>
      <c r="B27" s="1" t="s">
        <v>2</v>
      </c>
      <c r="C27" s="1" t="s">
        <v>45</v>
      </c>
      <c r="D27" s="28">
        <v>1962</v>
      </c>
      <c r="E27" s="28">
        <v>2065.3</v>
      </c>
      <c r="F27" s="28">
        <v>0</v>
      </c>
      <c r="G27" s="27">
        <f t="shared" si="0"/>
        <v>0</v>
      </c>
      <c r="H27" s="28">
        <f t="shared" si="1"/>
        <v>0</v>
      </c>
    </row>
    <row r="28" spans="1:8" ht="12.75">
      <c r="A28" s="10" t="s">
        <v>24</v>
      </c>
      <c r="B28" s="1" t="s">
        <v>2</v>
      </c>
      <c r="C28" s="1" t="s">
        <v>42</v>
      </c>
      <c r="D28" s="27">
        <v>321</v>
      </c>
      <c r="E28" s="27">
        <v>440.7</v>
      </c>
      <c r="F28" s="27">
        <v>224.4</v>
      </c>
      <c r="G28" s="27">
        <f t="shared" si="0"/>
        <v>69.90654205607477</v>
      </c>
      <c r="H28" s="28">
        <f t="shared" si="1"/>
        <v>50.91899251191286</v>
      </c>
    </row>
    <row r="29" spans="1:8" ht="12.75">
      <c r="A29" s="10" t="s">
        <v>22</v>
      </c>
      <c r="B29" s="1" t="s">
        <v>2</v>
      </c>
      <c r="C29" s="1" t="s">
        <v>43</v>
      </c>
      <c r="D29" s="28">
        <v>112</v>
      </c>
      <c r="E29" s="28">
        <v>112</v>
      </c>
      <c r="F29" s="28">
        <v>8</v>
      </c>
      <c r="G29" s="27">
        <f t="shared" si="0"/>
        <v>7.142857142857142</v>
      </c>
      <c r="H29" s="28">
        <f t="shared" si="1"/>
        <v>7.142857142857142</v>
      </c>
    </row>
    <row r="30" spans="1:8" ht="12.75">
      <c r="A30" s="7" t="s">
        <v>15</v>
      </c>
      <c r="B30" s="4" t="s">
        <v>5</v>
      </c>
      <c r="C30" s="1"/>
      <c r="D30" s="26">
        <f>D31+D35+D37</f>
        <v>16945</v>
      </c>
      <c r="E30" s="26">
        <f>E31+E35+E37</f>
        <v>23826.4</v>
      </c>
      <c r="F30" s="26">
        <f>F31+F35+F37</f>
        <v>5537</v>
      </c>
      <c r="G30" s="26">
        <f t="shared" si="0"/>
        <v>32.67630569489525</v>
      </c>
      <c r="H30" s="26">
        <f t="shared" si="1"/>
        <v>23.23892824765806</v>
      </c>
    </row>
    <row r="31" spans="1:8" ht="12.75">
      <c r="A31" s="8" t="s">
        <v>38</v>
      </c>
      <c r="B31" s="1" t="s">
        <v>5</v>
      </c>
      <c r="C31" s="1" t="s">
        <v>1</v>
      </c>
      <c r="D31" s="28">
        <f>D34+D33+D32</f>
        <v>7790</v>
      </c>
      <c r="E31" s="28">
        <f>E34+E33+E32</f>
        <v>7790</v>
      </c>
      <c r="F31" s="28">
        <f>F34+F33+F32</f>
        <v>1214.1</v>
      </c>
      <c r="G31" s="27">
        <f t="shared" si="0"/>
        <v>15.585365853658537</v>
      </c>
      <c r="H31" s="28">
        <f t="shared" si="1"/>
        <v>15.585365853658537</v>
      </c>
    </row>
    <row r="32" spans="1:8" ht="12.75">
      <c r="A32" s="10" t="s">
        <v>60</v>
      </c>
      <c r="B32" s="1" t="s">
        <v>5</v>
      </c>
      <c r="C32" s="1" t="s">
        <v>1</v>
      </c>
      <c r="D32" s="28">
        <v>6790</v>
      </c>
      <c r="E32" s="28">
        <v>6790</v>
      </c>
      <c r="F32" s="28">
        <v>1214.1</v>
      </c>
      <c r="G32" s="27">
        <f t="shared" si="0"/>
        <v>17.880706921944032</v>
      </c>
      <c r="H32" s="28">
        <f t="shared" si="1"/>
        <v>17.880706921944032</v>
      </c>
    </row>
    <row r="33" spans="1:8" ht="38.25">
      <c r="A33" s="37" t="s">
        <v>61</v>
      </c>
      <c r="B33" s="1" t="s">
        <v>5</v>
      </c>
      <c r="C33" s="1" t="s">
        <v>1</v>
      </c>
      <c r="D33" s="28">
        <v>600</v>
      </c>
      <c r="E33" s="28">
        <v>600</v>
      </c>
      <c r="F33" s="28">
        <v>0</v>
      </c>
      <c r="G33" s="27">
        <f t="shared" si="0"/>
        <v>0</v>
      </c>
      <c r="H33" s="28">
        <f t="shared" si="1"/>
        <v>0</v>
      </c>
    </row>
    <row r="34" spans="1:8" ht="51">
      <c r="A34" s="37" t="s">
        <v>62</v>
      </c>
      <c r="B34" s="1" t="s">
        <v>5</v>
      </c>
      <c r="C34" s="1" t="s">
        <v>1</v>
      </c>
      <c r="D34" s="28">
        <v>400</v>
      </c>
      <c r="E34" s="28">
        <v>400</v>
      </c>
      <c r="F34" s="28">
        <v>0</v>
      </c>
      <c r="G34" s="27">
        <f t="shared" si="0"/>
        <v>0</v>
      </c>
      <c r="H34" s="28">
        <f t="shared" si="1"/>
        <v>0</v>
      </c>
    </row>
    <row r="35" spans="1:8" ht="12.75">
      <c r="A35" s="8" t="s">
        <v>44</v>
      </c>
      <c r="B35" s="1" t="s">
        <v>5</v>
      </c>
      <c r="C35" s="1" t="s">
        <v>3</v>
      </c>
      <c r="D35" s="28">
        <f>D36</f>
        <v>2584</v>
      </c>
      <c r="E35" s="28">
        <f>E36</f>
        <v>2584</v>
      </c>
      <c r="F35" s="28">
        <f>F36</f>
        <v>549.1</v>
      </c>
      <c r="G35" s="27">
        <f t="shared" si="0"/>
        <v>21.250000000000004</v>
      </c>
      <c r="H35" s="28">
        <f t="shared" si="1"/>
        <v>21.250000000000004</v>
      </c>
    </row>
    <row r="36" spans="1:8" ht="12.75">
      <c r="A36" s="8" t="s">
        <v>51</v>
      </c>
      <c r="B36" s="1" t="s">
        <v>5</v>
      </c>
      <c r="C36" s="1" t="s">
        <v>3</v>
      </c>
      <c r="D36" s="28">
        <v>2584</v>
      </c>
      <c r="E36" s="28">
        <v>2584</v>
      </c>
      <c r="F36" s="28">
        <v>549.1</v>
      </c>
      <c r="G36" s="27">
        <f t="shared" si="0"/>
        <v>21.250000000000004</v>
      </c>
      <c r="H36" s="28">
        <f t="shared" si="1"/>
        <v>21.250000000000004</v>
      </c>
    </row>
    <row r="37" spans="1:8" ht="12.75">
      <c r="A37" s="8" t="s">
        <v>50</v>
      </c>
      <c r="B37" s="1" t="s">
        <v>5</v>
      </c>
      <c r="C37" s="1" t="s">
        <v>4</v>
      </c>
      <c r="D37" s="28">
        <f>D40+D39+D38</f>
        <v>6571</v>
      </c>
      <c r="E37" s="28">
        <f>E40+E39+E38</f>
        <v>13452.4</v>
      </c>
      <c r="F37" s="28">
        <f>F40+F39+F38</f>
        <v>3773.8</v>
      </c>
      <c r="G37" s="27">
        <f t="shared" si="0"/>
        <v>57.431136813270435</v>
      </c>
      <c r="H37" s="36">
        <f t="shared" si="1"/>
        <v>28.052986827629272</v>
      </c>
    </row>
    <row r="38" spans="1:8" ht="12.75">
      <c r="A38" s="8" t="s">
        <v>63</v>
      </c>
      <c r="B38" s="1" t="s">
        <v>5</v>
      </c>
      <c r="C38" s="1" t="s">
        <v>4</v>
      </c>
      <c r="D38" s="28">
        <v>4671</v>
      </c>
      <c r="E38" s="28">
        <v>9017</v>
      </c>
      <c r="F38" s="28">
        <v>3773.8</v>
      </c>
      <c r="G38" s="27">
        <f t="shared" si="0"/>
        <v>80.79212160137016</v>
      </c>
      <c r="H38" s="36">
        <f t="shared" si="1"/>
        <v>41.85205722524121</v>
      </c>
    </row>
    <row r="39" spans="1:8" ht="51">
      <c r="A39" s="37" t="s">
        <v>64</v>
      </c>
      <c r="B39" s="1" t="s">
        <v>5</v>
      </c>
      <c r="C39" s="1" t="s">
        <v>4</v>
      </c>
      <c r="D39" s="28">
        <v>1900</v>
      </c>
      <c r="E39" s="28">
        <v>1919.2</v>
      </c>
      <c r="F39" s="28">
        <v>0</v>
      </c>
      <c r="G39" s="27">
        <f t="shared" si="0"/>
        <v>0</v>
      </c>
      <c r="H39" s="36">
        <f t="shared" si="1"/>
        <v>0</v>
      </c>
    </row>
    <row r="40" spans="1:8" ht="25.5">
      <c r="A40" s="38" t="s">
        <v>65</v>
      </c>
      <c r="B40" s="1" t="s">
        <v>5</v>
      </c>
      <c r="C40" s="1" t="s">
        <v>4</v>
      </c>
      <c r="D40" s="28"/>
      <c r="E40" s="28">
        <v>2516.2</v>
      </c>
      <c r="F40" s="28">
        <v>0</v>
      </c>
      <c r="G40" s="27"/>
      <c r="H40" s="36">
        <f t="shared" si="1"/>
        <v>0</v>
      </c>
    </row>
    <row r="41" spans="1:9" ht="12.75">
      <c r="A41" s="7" t="s">
        <v>27</v>
      </c>
      <c r="B41" s="4" t="s">
        <v>7</v>
      </c>
      <c r="C41" s="1"/>
      <c r="D41" s="25">
        <f>D46+D45+D44+D43</f>
        <v>3448.5</v>
      </c>
      <c r="E41" s="25">
        <f>E46+E45+E44+E43</f>
        <v>4064.1000000000004</v>
      </c>
      <c r="F41" s="25">
        <f>F46+F45+F44+F43</f>
        <v>1217.8</v>
      </c>
      <c r="G41" s="26">
        <f t="shared" si="0"/>
        <v>35.31390459620125</v>
      </c>
      <c r="H41" s="26">
        <f t="shared" si="1"/>
        <v>29.96481385792672</v>
      </c>
      <c r="I41" s="24"/>
    </row>
    <row r="42" spans="1:9" ht="12.75">
      <c r="A42" s="8" t="s">
        <v>52</v>
      </c>
      <c r="B42" s="1" t="s">
        <v>7</v>
      </c>
      <c r="C42" s="1" t="s">
        <v>1</v>
      </c>
      <c r="D42" s="27">
        <f>D46+D45+D44+D43</f>
        <v>3448.5</v>
      </c>
      <c r="E42" s="27">
        <f>E46+E45+E44+E43</f>
        <v>4064.1000000000004</v>
      </c>
      <c r="F42" s="27">
        <f>F46+F45+F44+F43</f>
        <v>1217.8</v>
      </c>
      <c r="G42" s="27">
        <f t="shared" si="0"/>
        <v>35.31390459620125</v>
      </c>
      <c r="H42" s="26">
        <f t="shared" si="1"/>
        <v>29.96481385792672</v>
      </c>
      <c r="I42" s="24"/>
    </row>
    <row r="43" spans="1:8" ht="12.75">
      <c r="A43" s="9" t="s">
        <v>53</v>
      </c>
      <c r="B43" s="1" t="s">
        <v>7</v>
      </c>
      <c r="C43" s="1" t="s">
        <v>1</v>
      </c>
      <c r="D43" s="28">
        <v>165</v>
      </c>
      <c r="E43" s="28">
        <v>565</v>
      </c>
      <c r="F43" s="28">
        <v>5</v>
      </c>
      <c r="G43" s="27">
        <f t="shared" si="0"/>
        <v>3.0303030303030303</v>
      </c>
      <c r="H43" s="28">
        <f t="shared" si="1"/>
        <v>0.8849557522123894</v>
      </c>
    </row>
    <row r="44" spans="1:8" ht="24">
      <c r="A44" s="9" t="s">
        <v>75</v>
      </c>
      <c r="B44" s="3" t="s">
        <v>7</v>
      </c>
      <c r="C44" s="3" t="s">
        <v>1</v>
      </c>
      <c r="D44" s="27">
        <v>806.8</v>
      </c>
      <c r="E44" s="27">
        <v>806.8</v>
      </c>
      <c r="F44" s="27">
        <v>198.4</v>
      </c>
      <c r="G44" s="27">
        <f t="shared" si="0"/>
        <v>24.590976698066438</v>
      </c>
      <c r="H44" s="28">
        <f t="shared" si="1"/>
        <v>24.590976698066438</v>
      </c>
    </row>
    <row r="45" spans="1:8" ht="12.75">
      <c r="A45" s="10" t="s">
        <v>54</v>
      </c>
      <c r="B45" s="1" t="s">
        <v>7</v>
      </c>
      <c r="C45" s="1" t="s">
        <v>1</v>
      </c>
      <c r="D45" s="28">
        <v>2413</v>
      </c>
      <c r="E45" s="28">
        <v>2413</v>
      </c>
      <c r="F45" s="28">
        <v>1014.4</v>
      </c>
      <c r="G45" s="27">
        <f t="shared" si="0"/>
        <v>42.038955656858676</v>
      </c>
      <c r="H45" s="28">
        <f t="shared" si="1"/>
        <v>42.038955656858676</v>
      </c>
    </row>
    <row r="46" spans="1:8" ht="25.5">
      <c r="A46" s="37" t="s">
        <v>66</v>
      </c>
      <c r="B46" s="1" t="s">
        <v>7</v>
      </c>
      <c r="C46" s="1" t="s">
        <v>1</v>
      </c>
      <c r="D46" s="28">
        <v>63.7</v>
      </c>
      <c r="E46" s="28">
        <v>279.3</v>
      </c>
      <c r="F46" s="28">
        <v>0</v>
      </c>
      <c r="G46" s="27">
        <f t="shared" si="0"/>
        <v>0</v>
      </c>
      <c r="H46" s="28">
        <f t="shared" si="1"/>
        <v>0</v>
      </c>
    </row>
    <row r="47" spans="1:8" ht="12.75">
      <c r="A47" s="7" t="s">
        <v>48</v>
      </c>
      <c r="B47" s="4" t="s">
        <v>42</v>
      </c>
      <c r="C47" s="4" t="s">
        <v>1</v>
      </c>
      <c r="D47" s="26"/>
      <c r="E47" s="26"/>
      <c r="F47" s="26"/>
      <c r="G47" s="26"/>
      <c r="H47" s="26"/>
    </row>
    <row r="48" spans="1:8" ht="12.75">
      <c r="A48" s="7" t="s">
        <v>16</v>
      </c>
      <c r="B48" s="4" t="s">
        <v>26</v>
      </c>
      <c r="C48" s="1"/>
      <c r="D48" s="26">
        <f>D50+D49</f>
        <v>153</v>
      </c>
      <c r="E48" s="26">
        <f>E50+E49</f>
        <v>153</v>
      </c>
      <c r="F48" s="26">
        <f>F50+F49</f>
        <v>40</v>
      </c>
      <c r="G48" s="26">
        <f t="shared" si="0"/>
        <v>26.143790849673206</v>
      </c>
      <c r="H48" s="26">
        <f t="shared" si="1"/>
        <v>26.143790849673206</v>
      </c>
    </row>
    <row r="49" spans="1:8" ht="12.75">
      <c r="A49" s="12" t="s">
        <v>0</v>
      </c>
      <c r="B49" s="1" t="s">
        <v>26</v>
      </c>
      <c r="C49" s="3" t="s">
        <v>1</v>
      </c>
      <c r="D49" s="28">
        <v>133</v>
      </c>
      <c r="E49" s="28">
        <v>133</v>
      </c>
      <c r="F49" s="28">
        <v>40</v>
      </c>
      <c r="G49" s="27">
        <f t="shared" si="0"/>
        <v>30.075187969924812</v>
      </c>
      <c r="H49" s="36">
        <f t="shared" si="1"/>
        <v>30.075187969924812</v>
      </c>
    </row>
    <row r="50" spans="1:8" ht="24">
      <c r="A50" s="21" t="s">
        <v>47</v>
      </c>
      <c r="B50" s="1" t="s">
        <v>26</v>
      </c>
      <c r="C50" s="3" t="s">
        <v>3</v>
      </c>
      <c r="D50" s="28">
        <v>20</v>
      </c>
      <c r="E50" s="28">
        <v>20</v>
      </c>
      <c r="F50" s="28"/>
      <c r="G50" s="26">
        <f t="shared" si="0"/>
        <v>0</v>
      </c>
      <c r="H50" s="36">
        <f t="shared" si="1"/>
        <v>0</v>
      </c>
    </row>
    <row r="51" spans="1:8" s="31" customFormat="1" ht="38.25">
      <c r="A51" s="35" t="s">
        <v>55</v>
      </c>
      <c r="B51" s="32">
        <v>14</v>
      </c>
      <c r="C51" s="6" t="s">
        <v>4</v>
      </c>
      <c r="D51" s="25">
        <v>6738.7</v>
      </c>
      <c r="E51" s="25">
        <v>6801.7</v>
      </c>
      <c r="F51" s="25">
        <v>1360.4</v>
      </c>
      <c r="G51" s="26">
        <f t="shared" si="0"/>
        <v>20.187870063958925</v>
      </c>
      <c r="H51" s="26">
        <f t="shared" si="1"/>
        <v>20.000882132408076</v>
      </c>
    </row>
    <row r="52" spans="1:8" ht="12.75">
      <c r="A52" s="7" t="s">
        <v>17</v>
      </c>
      <c r="B52" s="4"/>
      <c r="C52" s="13"/>
      <c r="D52" s="26">
        <f>D6+D16+D18+D23+D30+D41+D48+D51</f>
        <v>65735.2</v>
      </c>
      <c r="E52" s="26">
        <f>E6+E16+E18+E23+E30+E41+E47+E48+E51</f>
        <v>76106.8</v>
      </c>
      <c r="F52" s="26">
        <f>F6+F16+F18+F23+F30+F41+F47+F48+F51</f>
        <v>24045</v>
      </c>
      <c r="G52" s="26">
        <f t="shared" si="0"/>
        <v>36.57857586194307</v>
      </c>
      <c r="H52" s="26">
        <f t="shared" si="1"/>
        <v>31.593760347301426</v>
      </c>
    </row>
    <row r="53" spans="4:8" ht="12.75">
      <c r="D53" s="29"/>
      <c r="E53" s="29"/>
      <c r="F53" s="29"/>
      <c r="G53" s="29"/>
      <c r="H53" s="29"/>
    </row>
  </sheetData>
  <sheetProtection/>
  <mergeCells count="1">
    <mergeCell ref="A2:H2"/>
  </mergeCells>
  <printOptions/>
  <pageMargins left="0.2755905511811024" right="0.1968503937007874" top="0.15748031496062992" bottom="0.15748031496062992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att_fin</cp:lastModifiedBy>
  <cp:lastPrinted>2014-05-16T09:15:19Z</cp:lastPrinted>
  <dcterms:created xsi:type="dcterms:W3CDTF">2007-10-01T08:39:13Z</dcterms:created>
  <dcterms:modified xsi:type="dcterms:W3CDTF">2014-08-01T11:03:07Z</dcterms:modified>
  <cp:category/>
  <cp:version/>
  <cp:contentType/>
  <cp:contentStatus/>
</cp:coreProperties>
</file>