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60" windowHeight="6150" activeTab="0"/>
  </bookViews>
  <sheets>
    <sheet name="План" sheetId="1" r:id="rId1"/>
    <sheet name="ЖФ" sheetId="2" r:id="rId2"/>
  </sheets>
  <definedNames>
    <definedName name="_xlnm.Print_Titles" localSheetId="0">'План'!$7:$9</definedName>
    <definedName name="_xlnm.Print_Area" localSheetId="0">'План'!$B$1:$J$128</definedName>
  </definedNames>
  <calcPr fullCalcOnLoad="1"/>
</workbook>
</file>

<file path=xl/sharedStrings.xml><?xml version="1.0" encoding="utf-8"?>
<sst xmlns="http://schemas.openxmlformats.org/spreadsheetml/2006/main" count="225" uniqueCount="135">
  <si>
    <t>№
п\п</t>
  </si>
  <si>
    <t>Наименование работ</t>
  </si>
  <si>
    <t>Единицы
 измерения</t>
  </si>
  <si>
    <t>Количество
объём</t>
  </si>
  <si>
    <t>Финансовые средства, тыс. руб.</t>
  </si>
  <si>
    <t>Бюджет 
автономного
округа</t>
  </si>
  <si>
    <t>Местный
бюджет</t>
  </si>
  <si>
    <t>Средства
предприятий</t>
  </si>
  <si>
    <t>Всего</t>
  </si>
  <si>
    <t>Итого</t>
  </si>
  <si>
    <t>км</t>
  </si>
  <si>
    <t>ед.</t>
  </si>
  <si>
    <t>м2</t>
  </si>
  <si>
    <t>Итого:</t>
  </si>
  <si>
    <t>1. Теплоснабжение</t>
  </si>
  <si>
    <t>1.1. Замена инженерных сетей теплоснабжения (в двух трубном исполнении)</t>
  </si>
  <si>
    <t>1.1.1. Магистральных ветхих</t>
  </si>
  <si>
    <t>1.1.2. Внутриквартальных ветхих</t>
  </si>
  <si>
    <t>1.2. Реконструкция инженерных сетей теплоснабжения (в двух трубном исполнении):</t>
  </si>
  <si>
    <t>1.2.1. Магистральных ветхих</t>
  </si>
  <si>
    <t>1.2.2. Внутриквартальных ветхих</t>
  </si>
  <si>
    <t>1.3. Капитальный ремонт инженерных сетей теплоснабжения (в двух трубном исполнении):</t>
  </si>
  <si>
    <t>1.3.1. Магистральные сети</t>
  </si>
  <si>
    <t>1.3.2. Внутриквартальных тепловых сетей и ГВС-раздельно</t>
  </si>
  <si>
    <t xml:space="preserve">ВСЕГО по разделу 1: </t>
  </si>
  <si>
    <t>2. Капитальный ремонт котлов и котельного оборудования:</t>
  </si>
  <si>
    <t>3. Капитальный ремонт ЦТП</t>
  </si>
  <si>
    <t>4. Водоснабжение и водоотведение</t>
  </si>
  <si>
    <t>4.1. Замена инженерных сетей водоснабжения</t>
  </si>
  <si>
    <t>4.1.1. Магистальных ветхих</t>
  </si>
  <si>
    <t>4.1.2. Внутриквартальных ветхих</t>
  </si>
  <si>
    <t>4.2. Капитальный ремонт инженерных сетей водоснабжения</t>
  </si>
  <si>
    <t>4.2.1. Магистральных сетей</t>
  </si>
  <si>
    <t>4.2.2. Внутриквартальных сетей</t>
  </si>
  <si>
    <t>4.3. Капитальный ремонт канализационного коллектора</t>
  </si>
  <si>
    <t xml:space="preserve"> 4.4. Ремонт внутриквартальных канализационных сетей</t>
  </si>
  <si>
    <t>5. Газоснабжение</t>
  </si>
  <si>
    <t>5.1. Реконструкция газопроводов</t>
  </si>
  <si>
    <t>5.1.1. высокого давления</t>
  </si>
  <si>
    <t>5.1.2. среднего давления</t>
  </si>
  <si>
    <t>5.1.3. низкого давления</t>
  </si>
  <si>
    <t>ВСЕГО по разделу 4:</t>
  </si>
  <si>
    <t>ВСЕГО по разделу 5:</t>
  </si>
  <si>
    <t>итого</t>
  </si>
  <si>
    <t>5.2. ГРС, ГГРП, ГРП  и прочее оборудование</t>
  </si>
  <si>
    <t xml:space="preserve">5.2.1. реконструция и капитальный ремонт </t>
  </si>
  <si>
    <t>6. Жилищный фонд</t>
  </si>
  <si>
    <t xml:space="preserve">6.1. Капитальный ремонт </t>
  </si>
  <si>
    <t xml:space="preserve">6.2. Плановый текущий ремонт </t>
  </si>
  <si>
    <t>7. Электроснабжение</t>
  </si>
  <si>
    <t xml:space="preserve">7.1. Капитальный ремонт КЛ-6, 10 кВ </t>
  </si>
  <si>
    <t xml:space="preserve">7.2. Текущий ремонт ВЛ-6, 10, 110 кВ </t>
  </si>
  <si>
    <t>7.3. Реконструкция РП, ТП -пообъектно</t>
  </si>
  <si>
    <t>ВСЕГО по разделу 6:</t>
  </si>
  <si>
    <t>ВСЕГО по разделу 7:</t>
  </si>
  <si>
    <t xml:space="preserve">8.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</si>
  <si>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9. Финансовые средства, выделенные для создания материально технического резерва</t>
  </si>
  <si>
    <t>10. Всего (указываются финансовые средства, направленные на выполнение всех видов работ)</t>
  </si>
  <si>
    <t>ВСЕГО по разделу 8:</t>
  </si>
  <si>
    <t>ВСЕГО по разделу 9:</t>
  </si>
  <si>
    <t>ВСЕГО ПО МО:</t>
  </si>
  <si>
    <t>Итого п. 6.1:</t>
  </si>
  <si>
    <t>Итого п. 6.2:</t>
  </si>
  <si>
    <t>Итого по п.1.1.2:</t>
  </si>
  <si>
    <t>шт</t>
  </si>
  <si>
    <t>Всего по п. 7.2:</t>
  </si>
  <si>
    <t>итого по п. 7.1:</t>
  </si>
  <si>
    <t>Всего по п. 7.3:</t>
  </si>
  <si>
    <t>Всего по п. 5.1.3.:</t>
  </si>
  <si>
    <t>Всего по п. 5.2.1.:</t>
  </si>
  <si>
    <t>4.2.3.Капитальный ремонт водозаборных сооружений, ремонт водоскважинного оборудования и замена глубинных насосов</t>
  </si>
  <si>
    <t xml:space="preserve">ВСЕГО по разделу 2: </t>
  </si>
  <si>
    <t xml:space="preserve">ВСЕГО по разделу 3: </t>
  </si>
  <si>
    <t>Итого по п. 4.2.3.:</t>
  </si>
  <si>
    <t>4.5. Капитальный ремонт канализационных очистных сооружений</t>
  </si>
  <si>
    <t>Всего по п. 4.4.:</t>
  </si>
  <si>
    <t>Итого по п. 4.3.:</t>
  </si>
  <si>
    <t>Итого по п. 1.1.1.:</t>
  </si>
  <si>
    <t>Итого по п. 1.3.1.:</t>
  </si>
  <si>
    <t>Итого по п. 1.3.2.:</t>
  </si>
  <si>
    <t>Итого по п. 4.1.:</t>
  </si>
  <si>
    <t>Итого по п. 4.1.2.:</t>
  </si>
  <si>
    <t>Итого по п. 4.2.:</t>
  </si>
  <si>
    <t>Итого по п. 4.5.:</t>
  </si>
  <si>
    <t xml:space="preserve">                                                                   План капитального ремонта жилого фонда </t>
  </si>
  <si>
    <t>№ п/п</t>
  </si>
  <si>
    <t>Населенный пункт</t>
  </si>
  <si>
    <t>Адрес</t>
  </si>
  <si>
    <t>Единицы</t>
  </si>
  <si>
    <t>Количество</t>
  </si>
  <si>
    <t>Стоимость работ</t>
  </si>
  <si>
    <t>измерения</t>
  </si>
  <si>
    <t>Всего:</t>
  </si>
  <si>
    <t>Итого по п. 5.1.1.</t>
  </si>
  <si>
    <t>подпись</t>
  </si>
  <si>
    <t xml:space="preserve">Согласовано:
Руководитель предприятия, организации (должность)                                                                                                     Октябрьского района 
____________________ (ФИО)                                                                                                           "____"_______________2014 г.
</t>
  </si>
  <si>
    <t>Сроки  
исполнения</t>
  </si>
  <si>
    <t>Ответственный 
исполнитель
Ф.И.О.</t>
  </si>
  <si>
    <t>…….</t>
  </si>
  <si>
    <t xml:space="preserve">   муниципального образования (наименование поселения) на 2014 год. </t>
  </si>
  <si>
    <t>Исполнитель (ФИО, должность, контактный телефон)</t>
  </si>
  <si>
    <t>Утверждаю:
Глава администрации (наименование МО)
 ___________________________(ФИО)
"____"______________________ 2014  г.</t>
  </si>
  <si>
    <t>Согласовано:                                                                                                                                                                                         Руководитель Няганского отдела Службы жилищного и строительного надзора Ханты-Мансийского автономного округа-Югры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 (ФИО)
"____"________________2014 г.</t>
  </si>
  <si>
    <t>Котельная №5 ремонт котлов, котельного оборудования, ремонт газового оборудования, КИПиА</t>
  </si>
  <si>
    <t>отдел жизнеобеспечения администрации</t>
  </si>
  <si>
    <t>Ремонт ВОС ул. Портовая 5</t>
  </si>
  <si>
    <t>Приобретение аварийно технического запаса</t>
  </si>
  <si>
    <t>КЛ-0,4 кВ</t>
  </si>
  <si>
    <t>ВЛ-0,4 кВ</t>
  </si>
  <si>
    <t>Согласно графиков ППР</t>
  </si>
  <si>
    <t xml:space="preserve">Котельная ЦОК
ремонт котлов, котельного оборудования, ремонт КИПиА.
</t>
  </si>
  <si>
    <t>РП - 10 кВ</t>
  </si>
  <si>
    <t>КЛ - 10 кВ</t>
  </si>
  <si>
    <t>ВЛ - 10 кВ</t>
  </si>
  <si>
    <t xml:space="preserve">КТП </t>
  </si>
  <si>
    <t>Начальник отдела по вопросам жизнеобеспечения администрации городского поселения Приобье</t>
  </si>
  <si>
    <t>_________________Ю.И. Охомуш</t>
  </si>
  <si>
    <t xml:space="preserve">Ремонт КОС ул. Портовая 1
</t>
  </si>
  <si>
    <t>мастер ОАО "ЮТЭК-Кода"</t>
  </si>
  <si>
    <t xml:space="preserve">Котельная № 7
ремонт котлов, котельного оборудования, КИПиА
</t>
  </si>
  <si>
    <t>Выполнение работ по капитальному ремонту (модернизация) участка сети водоснабжения  по ул. Севастопольская, ул. Одесская, ул. Набережная в п. Приобье</t>
  </si>
  <si>
    <t xml:space="preserve">
ПЛАН МЕРОПРИЯТИЙ
по подготовке объектов жилищно-коммунального комплекса, жилищного фонда
к работе в осенне-зимний период 2017-2018 годов
 городского поселения Приобье                                                                                                                                                                                                             </t>
  </si>
  <si>
    <t xml:space="preserve">Приложение 
к постановлению администрации
городского поселения Приобье № ______
от «_____»__________ 2017 г. 
</t>
  </si>
  <si>
    <t>Кап. ремонт инж/сетей. от основной т.вр. до ул. Севастопольская д.90-92</t>
  </si>
  <si>
    <t>Кап. ремонт инж/сетей. ТК №6 -пер. Кедровый д.11(обертывание оцинкованым металлом)</t>
  </si>
  <si>
    <t>гл. инженер МП "ЭГК"</t>
  </si>
  <si>
    <t>Кап. ремонт инж/сетей. д/с "Северяночка"-ул. Газовиков д.14 (замена тепловой изоляции)</t>
  </si>
  <si>
    <t>Кап. ремонт инж/сетей. Котельная №5-ул. Газовиков д. 26 (обертывание оцинкованым металлом)</t>
  </si>
  <si>
    <t>Кап. ремонт инж/сетей. ул. Строителей д.57 - ТП 57</t>
  </si>
  <si>
    <t>Кап. ремонт инж/сетей. ул. Газовиков д.27-ул. Севастопольская 61</t>
  </si>
  <si>
    <t>Кап. ремонт инж/сетей. ул. Газовиков д. 1 - КБО</t>
  </si>
  <si>
    <t>Кап. ремонт инж/сетей ТК "Арбат" - ул. Югорская д.11</t>
  </si>
  <si>
    <t>Котельная №3 ремонт котлов, котельного оборудования, ремонт газового оборудования, КИПиА</t>
  </si>
  <si>
    <t>присоединение канализационных трубопроводов МКД по ул. Крымская, д.4 А, к КНС</t>
  </si>
  <si>
    <t>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</si>
</sst>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mmm/yyyy"/>
    <numFmt numFmtId="174" formatCode="0.00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Times New Roman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6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166" fontId="6" fillId="0" borderId="1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12" fillId="0" borderId="10" xfId="54" applyFont="1" applyFill="1" applyBorder="1" applyAlignment="1">
      <alignment horizontal="left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4" fontId="12" fillId="0" borderId="10" xfId="54" applyNumberFormat="1" applyFont="1" applyFill="1" applyBorder="1" applyAlignment="1">
      <alignment horizontal="center" vertical="center"/>
      <protection/>
    </xf>
    <xf numFmtId="166" fontId="12" fillId="0" borderId="10" xfId="54" applyNumberFormat="1" applyFont="1" applyFill="1" applyBorder="1" applyAlignment="1">
      <alignment horizontal="center" vertical="center" wrapText="1"/>
      <protection/>
    </xf>
    <xf numFmtId="166" fontId="12" fillId="0" borderId="10" xfId="54" applyNumberFormat="1" applyFont="1" applyFill="1" applyBorder="1" applyAlignment="1">
      <alignment horizontal="center" vertical="center"/>
      <protection/>
    </xf>
    <xf numFmtId="2" fontId="6" fillId="0" borderId="10" xfId="0" applyNumberFormat="1" applyFont="1" applyFill="1" applyBorder="1" applyAlignment="1">
      <alignment horizontal="left" vertical="center" wrapText="1" shrinkToFit="1"/>
    </xf>
    <xf numFmtId="2" fontId="6" fillId="0" borderId="10" xfId="0" applyNumberFormat="1" applyFont="1" applyFill="1" applyBorder="1" applyAlignment="1">
      <alignment horizontal="center" vertical="center" wrapText="1" shrinkToFit="1"/>
    </xf>
    <xf numFmtId="166" fontId="6" fillId="0" borderId="10" xfId="0" applyNumberFormat="1" applyFont="1" applyFill="1" applyBorder="1" applyAlignment="1">
      <alignment horizontal="center" vertical="center" wrapText="1" shrinkToFit="1"/>
    </xf>
    <xf numFmtId="14" fontId="6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166" fontId="6" fillId="0" borderId="10" xfId="0" applyNumberFormat="1" applyFont="1" applyFill="1" applyBorder="1" applyAlignment="1">
      <alignment horizontal="center" wrapText="1"/>
    </xf>
    <xf numFmtId="166" fontId="1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2" fontId="6" fillId="0" borderId="11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2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3" fillId="0" borderId="15" xfId="0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2" fontId="6" fillId="0" borderId="13" xfId="0" applyNumberFormat="1" applyFont="1" applyFill="1" applyBorder="1" applyAlignment="1">
      <alignment horizontal="center" vertical="center" wrapText="1" shrinkToFit="1"/>
    </xf>
    <xf numFmtId="2" fontId="6" fillId="0" borderId="20" xfId="0" applyNumberFormat="1" applyFont="1" applyFill="1" applyBorder="1" applyAlignment="1">
      <alignment horizontal="center" vertical="center" wrapText="1" shrinkToFit="1"/>
    </xf>
    <xf numFmtId="2" fontId="6" fillId="0" borderId="19" xfId="0" applyNumberFormat="1" applyFont="1" applyFill="1" applyBorder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4" fillId="0" borderId="13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2" fontId="6" fillId="32" borderId="10" xfId="0" applyNumberFormat="1" applyFont="1" applyFill="1" applyBorder="1" applyAlignment="1">
      <alignment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166" fontId="6" fillId="32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view="pageBreakPreview" zoomScaleNormal="75" zoomScaleSheetLayoutView="100" zoomScalePageLayoutView="0" workbookViewId="0" topLeftCell="A1">
      <selection activeCell="B119" sqref="B119:I119"/>
    </sheetView>
  </sheetViews>
  <sheetFormatPr defaultColWidth="9.00390625" defaultRowHeight="12.75"/>
  <cols>
    <col min="1" max="1" width="5.125" style="55" customWidth="1"/>
    <col min="2" max="2" width="71.125" style="55" customWidth="1"/>
    <col min="3" max="3" width="12.375" style="55" customWidth="1"/>
    <col min="4" max="4" width="13.625" style="55" customWidth="1"/>
    <col min="5" max="5" width="14.25390625" style="55" customWidth="1"/>
    <col min="6" max="6" width="13.375" style="55" customWidth="1"/>
    <col min="7" max="7" width="13.125" style="55" customWidth="1"/>
    <col min="8" max="8" width="15.25390625" style="55" customWidth="1"/>
    <col min="9" max="9" width="12.00390625" style="55" customWidth="1"/>
    <col min="10" max="10" width="23.75390625" style="48" customWidth="1"/>
  </cols>
  <sheetData>
    <row r="1" spans="1:10" ht="78.75" customHeight="1">
      <c r="A1" s="96"/>
      <c r="B1" s="96"/>
      <c r="C1" s="96"/>
      <c r="D1" s="96"/>
      <c r="E1" s="97" t="s">
        <v>122</v>
      </c>
      <c r="F1" s="97"/>
      <c r="G1" s="97"/>
      <c r="H1" s="97"/>
      <c r="I1" s="97"/>
      <c r="J1" s="97"/>
    </row>
    <row r="2" spans="1:10" ht="12.75" customHeight="1">
      <c r="A2" s="101" t="s">
        <v>121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2.75" customHeight="1" hidden="1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79.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</row>
    <row r="7" spans="1:10" s="22" customFormat="1" ht="24.75" customHeight="1">
      <c r="A7" s="98" t="s">
        <v>0</v>
      </c>
      <c r="B7" s="100" t="s">
        <v>1</v>
      </c>
      <c r="C7" s="98" t="s">
        <v>2</v>
      </c>
      <c r="D7" s="98" t="s">
        <v>3</v>
      </c>
      <c r="E7" s="107" t="s">
        <v>4</v>
      </c>
      <c r="F7" s="107"/>
      <c r="G7" s="107"/>
      <c r="H7" s="107"/>
      <c r="I7" s="98" t="s">
        <v>96</v>
      </c>
      <c r="J7" s="98" t="s">
        <v>97</v>
      </c>
    </row>
    <row r="8" spans="1:10" s="22" customFormat="1" ht="60.75" customHeight="1">
      <c r="A8" s="99"/>
      <c r="B8" s="99"/>
      <c r="C8" s="99"/>
      <c r="D8" s="99"/>
      <c r="E8" s="26" t="s">
        <v>5</v>
      </c>
      <c r="F8" s="26" t="s">
        <v>6</v>
      </c>
      <c r="G8" s="26" t="s">
        <v>7</v>
      </c>
      <c r="H8" s="26" t="s">
        <v>8</v>
      </c>
      <c r="I8" s="99"/>
      <c r="J8" s="99"/>
    </row>
    <row r="9" spans="1:10" s="23" customFormat="1" ht="15.7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8">
        <v>10</v>
      </c>
    </row>
    <row r="10" spans="1:10" s="22" customFormat="1" ht="15.75">
      <c r="A10" s="43"/>
      <c r="B10" s="104" t="s">
        <v>14</v>
      </c>
      <c r="C10" s="105"/>
      <c r="D10" s="105"/>
      <c r="E10" s="105"/>
      <c r="F10" s="105"/>
      <c r="G10" s="105"/>
      <c r="H10" s="105"/>
      <c r="I10" s="106"/>
      <c r="J10" s="29"/>
    </row>
    <row r="11" spans="1:10" s="22" customFormat="1" ht="15.75">
      <c r="A11" s="44"/>
      <c r="B11" s="104" t="s">
        <v>15</v>
      </c>
      <c r="C11" s="105"/>
      <c r="D11" s="105"/>
      <c r="E11" s="105"/>
      <c r="F11" s="105"/>
      <c r="G11" s="105"/>
      <c r="H11" s="105"/>
      <c r="I11" s="106"/>
      <c r="J11" s="29"/>
    </row>
    <row r="12" spans="1:10" s="22" customFormat="1" ht="15.75">
      <c r="A12" s="44"/>
      <c r="B12" s="104" t="s">
        <v>16</v>
      </c>
      <c r="C12" s="105"/>
      <c r="D12" s="105"/>
      <c r="E12" s="105"/>
      <c r="F12" s="105"/>
      <c r="G12" s="105"/>
      <c r="H12" s="105"/>
      <c r="I12" s="106"/>
      <c r="J12" s="29"/>
    </row>
    <row r="13" spans="1:10" s="22" customFormat="1" ht="15.75">
      <c r="A13" s="43"/>
      <c r="B13" s="4" t="s">
        <v>77</v>
      </c>
      <c r="C13" s="5" t="s">
        <v>10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7"/>
      <c r="J13" s="29"/>
    </row>
    <row r="14" spans="1:10" s="22" customFormat="1" ht="15.75">
      <c r="A14" s="44"/>
      <c r="B14" s="104" t="s">
        <v>17</v>
      </c>
      <c r="C14" s="105"/>
      <c r="D14" s="105"/>
      <c r="E14" s="105"/>
      <c r="F14" s="105"/>
      <c r="G14" s="105"/>
      <c r="H14" s="105"/>
      <c r="I14" s="106"/>
      <c r="J14" s="29"/>
    </row>
    <row r="15" spans="1:10" s="22" customFormat="1" ht="15.75">
      <c r="A15" s="43"/>
      <c r="B15" s="4" t="s">
        <v>63</v>
      </c>
      <c r="C15" s="5" t="s">
        <v>10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4"/>
      <c r="J15" s="29"/>
    </row>
    <row r="16" spans="1:10" s="22" customFormat="1" ht="15.75">
      <c r="A16" s="43"/>
      <c r="B16" s="104" t="s">
        <v>18</v>
      </c>
      <c r="C16" s="105"/>
      <c r="D16" s="105"/>
      <c r="E16" s="105"/>
      <c r="F16" s="105"/>
      <c r="G16" s="105"/>
      <c r="H16" s="105"/>
      <c r="I16" s="106"/>
      <c r="J16" s="29"/>
    </row>
    <row r="17" spans="1:10" s="22" customFormat="1" ht="15.75">
      <c r="A17" s="44"/>
      <c r="B17" s="104" t="s">
        <v>19</v>
      </c>
      <c r="C17" s="105"/>
      <c r="D17" s="105"/>
      <c r="E17" s="105"/>
      <c r="F17" s="105"/>
      <c r="G17" s="105"/>
      <c r="H17" s="105"/>
      <c r="I17" s="106"/>
      <c r="J17" s="29"/>
    </row>
    <row r="18" spans="1:10" s="22" customFormat="1" ht="15.75">
      <c r="A18" s="43"/>
      <c r="B18" s="4" t="s">
        <v>9</v>
      </c>
      <c r="C18" s="5" t="s">
        <v>10</v>
      </c>
      <c r="D18" s="5">
        <v>0</v>
      </c>
      <c r="E18" s="27">
        <v>0</v>
      </c>
      <c r="F18" s="27">
        <v>0</v>
      </c>
      <c r="G18" s="27">
        <v>0</v>
      </c>
      <c r="H18" s="27">
        <v>0</v>
      </c>
      <c r="I18" s="7"/>
      <c r="J18" s="29"/>
    </row>
    <row r="19" spans="1:10" s="22" customFormat="1" ht="15.75">
      <c r="A19" s="43"/>
      <c r="B19" s="104" t="s">
        <v>20</v>
      </c>
      <c r="C19" s="105"/>
      <c r="D19" s="105"/>
      <c r="E19" s="105"/>
      <c r="F19" s="105"/>
      <c r="G19" s="105"/>
      <c r="H19" s="105"/>
      <c r="I19" s="106"/>
      <c r="J19" s="29"/>
    </row>
    <row r="20" spans="1:10" s="22" customFormat="1" ht="15.75">
      <c r="A20" s="43"/>
      <c r="B20" s="4" t="s">
        <v>9</v>
      </c>
      <c r="C20" s="5" t="s">
        <v>10</v>
      </c>
      <c r="D20" s="5">
        <v>0</v>
      </c>
      <c r="E20" s="27">
        <v>0</v>
      </c>
      <c r="F20" s="27">
        <v>0</v>
      </c>
      <c r="G20" s="27">
        <v>0</v>
      </c>
      <c r="H20" s="27">
        <v>0</v>
      </c>
      <c r="I20" s="7"/>
      <c r="J20" s="29"/>
    </row>
    <row r="21" spans="1:10" s="22" customFormat="1" ht="15.75">
      <c r="A21" s="43"/>
      <c r="B21" s="104" t="s">
        <v>21</v>
      </c>
      <c r="C21" s="105"/>
      <c r="D21" s="105"/>
      <c r="E21" s="105"/>
      <c r="F21" s="105"/>
      <c r="G21" s="105"/>
      <c r="H21" s="105"/>
      <c r="I21" s="106"/>
      <c r="J21" s="29"/>
    </row>
    <row r="22" spans="1:10" s="22" customFormat="1" ht="15.75">
      <c r="A22" s="45"/>
      <c r="B22" s="108" t="s">
        <v>22</v>
      </c>
      <c r="C22" s="109"/>
      <c r="D22" s="109"/>
      <c r="E22" s="109"/>
      <c r="F22" s="109"/>
      <c r="G22" s="109"/>
      <c r="H22" s="109"/>
      <c r="I22" s="110"/>
      <c r="J22" s="57"/>
    </row>
    <row r="23" spans="1:10" s="82" customFormat="1" ht="36.75" customHeight="1">
      <c r="A23" s="76">
        <v>1</v>
      </c>
      <c r="B23" s="77" t="s">
        <v>123</v>
      </c>
      <c r="C23" s="78" t="s">
        <v>10</v>
      </c>
      <c r="D23" s="79">
        <v>0.21</v>
      </c>
      <c r="E23" s="27">
        <v>0</v>
      </c>
      <c r="F23" s="27">
        <v>0</v>
      </c>
      <c r="G23" s="27">
        <v>1076.809</v>
      </c>
      <c r="H23" s="27">
        <f aca="true" t="shared" si="0" ref="H23:H30">E23+F23+G23</f>
        <v>1076.809</v>
      </c>
      <c r="I23" s="80">
        <v>42967</v>
      </c>
      <c r="J23" s="81" t="s">
        <v>125</v>
      </c>
    </row>
    <row r="24" spans="1:10" s="82" customFormat="1" ht="36" customHeight="1">
      <c r="A24" s="76">
        <v>2</v>
      </c>
      <c r="B24" s="77" t="s">
        <v>124</v>
      </c>
      <c r="C24" s="78" t="s">
        <v>10</v>
      </c>
      <c r="D24" s="83">
        <v>0.26</v>
      </c>
      <c r="E24" s="27">
        <v>0</v>
      </c>
      <c r="F24" s="27">
        <v>0</v>
      </c>
      <c r="G24" s="27">
        <v>420.208</v>
      </c>
      <c r="H24" s="27">
        <f t="shared" si="0"/>
        <v>420.208</v>
      </c>
      <c r="I24" s="80">
        <v>42967</v>
      </c>
      <c r="J24" s="81" t="s">
        <v>125</v>
      </c>
    </row>
    <row r="25" spans="1:10" s="82" customFormat="1" ht="34.5" customHeight="1">
      <c r="A25" s="76">
        <v>3</v>
      </c>
      <c r="B25" s="77" t="s">
        <v>126</v>
      </c>
      <c r="C25" s="78" t="s">
        <v>10</v>
      </c>
      <c r="D25" s="79">
        <v>0.18</v>
      </c>
      <c r="E25" s="27">
        <v>0</v>
      </c>
      <c r="F25" s="27">
        <v>0</v>
      </c>
      <c r="G25" s="27">
        <v>976.178</v>
      </c>
      <c r="H25" s="27">
        <f t="shared" si="0"/>
        <v>976.178</v>
      </c>
      <c r="I25" s="80">
        <v>42967</v>
      </c>
      <c r="J25" s="81" t="s">
        <v>125</v>
      </c>
    </row>
    <row r="26" spans="1:10" s="82" customFormat="1" ht="34.5" customHeight="1">
      <c r="A26" s="76">
        <v>4</v>
      </c>
      <c r="B26" s="77" t="s">
        <v>127</v>
      </c>
      <c r="C26" s="78" t="s">
        <v>10</v>
      </c>
      <c r="D26" s="79">
        <v>0.29</v>
      </c>
      <c r="E26" s="27">
        <v>0</v>
      </c>
      <c r="F26" s="27">
        <v>0</v>
      </c>
      <c r="G26" s="27">
        <v>716.826</v>
      </c>
      <c r="H26" s="27">
        <f t="shared" si="0"/>
        <v>716.826</v>
      </c>
      <c r="I26" s="80">
        <v>42967</v>
      </c>
      <c r="J26" s="81" t="s">
        <v>125</v>
      </c>
    </row>
    <row r="27" spans="1:10" s="82" customFormat="1" ht="30" customHeight="1">
      <c r="A27" s="76">
        <v>5</v>
      </c>
      <c r="B27" s="77" t="s">
        <v>128</v>
      </c>
      <c r="C27" s="78" t="s">
        <v>10</v>
      </c>
      <c r="D27" s="79">
        <v>0.024</v>
      </c>
      <c r="E27" s="27">
        <v>0</v>
      </c>
      <c r="F27" s="27">
        <v>0</v>
      </c>
      <c r="G27" s="26">
        <v>750.215</v>
      </c>
      <c r="H27" s="84">
        <f t="shared" si="0"/>
        <v>750.215</v>
      </c>
      <c r="I27" s="80">
        <v>42967</v>
      </c>
      <c r="J27" s="81" t="s">
        <v>125</v>
      </c>
    </row>
    <row r="28" spans="1:10" s="82" customFormat="1" ht="34.5" customHeight="1">
      <c r="A28" s="76">
        <v>6</v>
      </c>
      <c r="B28" s="77" t="s">
        <v>129</v>
      </c>
      <c r="C28" s="78" t="s">
        <v>10</v>
      </c>
      <c r="D28" s="79">
        <v>0.21</v>
      </c>
      <c r="E28" s="27">
        <v>0</v>
      </c>
      <c r="F28" s="27">
        <v>0</v>
      </c>
      <c r="G28" s="26">
        <v>811.946</v>
      </c>
      <c r="H28" s="84">
        <f>E28+F28+G28</f>
        <v>811.946</v>
      </c>
      <c r="I28" s="80">
        <v>42967</v>
      </c>
      <c r="J28" s="81" t="s">
        <v>125</v>
      </c>
    </row>
    <row r="29" spans="1:10" s="82" customFormat="1" ht="30" customHeight="1">
      <c r="A29" s="76">
        <v>7</v>
      </c>
      <c r="B29" s="77" t="s">
        <v>130</v>
      </c>
      <c r="C29" s="78" t="s">
        <v>10</v>
      </c>
      <c r="D29" s="83">
        <v>0.15</v>
      </c>
      <c r="E29" s="27">
        <v>0</v>
      </c>
      <c r="F29" s="27">
        <v>0</v>
      </c>
      <c r="G29" s="27">
        <v>309.392</v>
      </c>
      <c r="H29" s="27">
        <f t="shared" si="0"/>
        <v>309.392</v>
      </c>
      <c r="I29" s="80">
        <v>42967</v>
      </c>
      <c r="J29" s="81" t="s">
        <v>125</v>
      </c>
    </row>
    <row r="30" spans="1:10" s="82" customFormat="1" ht="30" customHeight="1">
      <c r="A30" s="76">
        <v>8</v>
      </c>
      <c r="B30" s="77" t="s">
        <v>131</v>
      </c>
      <c r="C30" s="78" t="s">
        <v>10</v>
      </c>
      <c r="D30" s="79">
        <v>0.085</v>
      </c>
      <c r="E30" s="27">
        <v>0</v>
      </c>
      <c r="F30" s="27">
        <v>0</v>
      </c>
      <c r="G30" s="26">
        <v>220.593</v>
      </c>
      <c r="H30" s="84">
        <f t="shared" si="0"/>
        <v>220.593</v>
      </c>
      <c r="I30" s="80">
        <v>42967</v>
      </c>
      <c r="J30" s="81" t="s">
        <v>125</v>
      </c>
    </row>
    <row r="31" spans="1:10" s="22" customFormat="1" ht="15.75">
      <c r="A31" s="43"/>
      <c r="B31" s="8" t="s">
        <v>78</v>
      </c>
      <c r="C31" s="5"/>
      <c r="D31" s="5">
        <f>D23+D24+D25+D26+D27+D28+D29+D30</f>
        <v>1.4089999999999998</v>
      </c>
      <c r="E31" s="27">
        <f>E23+E24+E25+E26+E27+E29+E30</f>
        <v>0</v>
      </c>
      <c r="F31" s="27">
        <f>F30+F29+F27+F26+F25+F24+F23</f>
        <v>0</v>
      </c>
      <c r="G31" s="27">
        <f>SUM(G23:G30)</f>
        <v>5282.167</v>
      </c>
      <c r="H31" s="27">
        <f>H23+H24+H25+H26+H27+H28+H29+H30</f>
        <v>5282.167</v>
      </c>
      <c r="I31" s="6"/>
      <c r="J31" s="29"/>
    </row>
    <row r="32" spans="1:10" s="22" customFormat="1" ht="15.75">
      <c r="A32" s="43"/>
      <c r="B32" s="104" t="s">
        <v>23</v>
      </c>
      <c r="C32" s="105"/>
      <c r="D32" s="105"/>
      <c r="E32" s="105"/>
      <c r="F32" s="105"/>
      <c r="G32" s="105"/>
      <c r="H32" s="105"/>
      <c r="I32" s="106"/>
      <c r="J32" s="29"/>
    </row>
    <row r="33" spans="1:10" s="22" customFormat="1" ht="18" customHeight="1">
      <c r="A33" s="43"/>
      <c r="B33" s="8" t="s">
        <v>43</v>
      </c>
      <c r="C33" s="5" t="s">
        <v>10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/>
      <c r="J33" s="29"/>
    </row>
    <row r="34" spans="1:10" s="22" customFormat="1" ht="18" customHeight="1">
      <c r="A34" s="43"/>
      <c r="B34" s="8" t="s">
        <v>79</v>
      </c>
      <c r="C34" s="5" t="s">
        <v>10</v>
      </c>
      <c r="D34" s="5">
        <f>SUM(D33)</f>
        <v>0</v>
      </c>
      <c r="E34" s="5">
        <f>SUM(E33)</f>
        <v>0</v>
      </c>
      <c r="F34" s="5">
        <f>SUM(F33)</f>
        <v>0</v>
      </c>
      <c r="G34" s="5">
        <f>SUM(G33)</f>
        <v>0</v>
      </c>
      <c r="H34" s="5">
        <f>SUM(H33)</f>
        <v>0</v>
      </c>
      <c r="I34" s="5"/>
      <c r="J34" s="29"/>
    </row>
    <row r="35" spans="1:10" s="22" customFormat="1" ht="18" customHeight="1">
      <c r="A35" s="43"/>
      <c r="B35" s="145" t="s">
        <v>24</v>
      </c>
      <c r="C35" s="146" t="s">
        <v>10</v>
      </c>
      <c r="D35" s="146">
        <f>+D34+D31+D15+D18+D20+D13</f>
        <v>1.4089999999999998</v>
      </c>
      <c r="E35" s="146">
        <f>+E34+E31+E15+E18+E20+E13</f>
        <v>0</v>
      </c>
      <c r="F35" s="147">
        <f>F31</f>
        <v>0</v>
      </c>
      <c r="G35" s="147">
        <f>G31</f>
        <v>5282.167</v>
      </c>
      <c r="H35" s="146">
        <f>H31</f>
        <v>5282.167</v>
      </c>
      <c r="I35" s="148"/>
      <c r="J35" s="29"/>
    </row>
    <row r="36" spans="1:10" s="22" customFormat="1" ht="15.75">
      <c r="A36" s="43"/>
      <c r="B36" s="104" t="s">
        <v>25</v>
      </c>
      <c r="C36" s="105"/>
      <c r="D36" s="105"/>
      <c r="E36" s="105"/>
      <c r="F36" s="105"/>
      <c r="G36" s="105"/>
      <c r="H36" s="105"/>
      <c r="I36" s="106"/>
      <c r="J36" s="29"/>
    </row>
    <row r="37" spans="1:10" s="22" customFormat="1" ht="47.25" customHeight="1">
      <c r="A37" s="43">
        <v>9</v>
      </c>
      <c r="B37" s="85" t="s">
        <v>119</v>
      </c>
      <c r="C37" s="26" t="s">
        <v>11</v>
      </c>
      <c r="D37" s="5">
        <v>1</v>
      </c>
      <c r="E37" s="27">
        <v>0</v>
      </c>
      <c r="F37" s="27">
        <v>0</v>
      </c>
      <c r="G37" s="27">
        <v>216.237</v>
      </c>
      <c r="H37" s="27">
        <f>G37</f>
        <v>216.237</v>
      </c>
      <c r="I37" s="80">
        <v>42967</v>
      </c>
      <c r="J37" s="81" t="s">
        <v>125</v>
      </c>
    </row>
    <row r="38" spans="1:10" s="22" customFormat="1" ht="45.75" customHeight="1">
      <c r="A38" s="43">
        <v>10</v>
      </c>
      <c r="B38" s="85" t="s">
        <v>110</v>
      </c>
      <c r="C38" s="26" t="s">
        <v>11</v>
      </c>
      <c r="D38" s="5">
        <v>2</v>
      </c>
      <c r="E38" s="27">
        <v>0</v>
      </c>
      <c r="F38" s="27">
        <v>0</v>
      </c>
      <c r="G38" s="27">
        <v>569.581</v>
      </c>
      <c r="H38" s="27">
        <f>G38</f>
        <v>569.581</v>
      </c>
      <c r="I38" s="80">
        <v>42967</v>
      </c>
      <c r="J38" s="81" t="s">
        <v>125</v>
      </c>
    </row>
    <row r="39" spans="1:10" s="22" customFormat="1" ht="31.5">
      <c r="A39" s="43">
        <v>11</v>
      </c>
      <c r="B39" s="85" t="s">
        <v>132</v>
      </c>
      <c r="C39" s="26" t="s">
        <v>11</v>
      </c>
      <c r="D39" s="5">
        <v>1</v>
      </c>
      <c r="E39" s="27">
        <v>0</v>
      </c>
      <c r="F39" s="27">
        <v>0</v>
      </c>
      <c r="G39" s="27">
        <v>149.626</v>
      </c>
      <c r="H39" s="27">
        <f>G39</f>
        <v>149.626</v>
      </c>
      <c r="I39" s="80">
        <v>42967</v>
      </c>
      <c r="J39" s="81" t="s">
        <v>125</v>
      </c>
    </row>
    <row r="40" spans="1:10" s="22" customFormat="1" ht="31.5">
      <c r="A40" s="43">
        <v>12</v>
      </c>
      <c r="B40" s="85" t="s">
        <v>103</v>
      </c>
      <c r="C40" s="26" t="s">
        <v>11</v>
      </c>
      <c r="D40" s="5">
        <v>2</v>
      </c>
      <c r="E40" s="27">
        <v>0</v>
      </c>
      <c r="F40" s="27">
        <v>0</v>
      </c>
      <c r="G40" s="27">
        <v>456.341</v>
      </c>
      <c r="H40" s="27">
        <f>G40</f>
        <v>456.341</v>
      </c>
      <c r="I40" s="80">
        <v>42967</v>
      </c>
      <c r="J40" s="81" t="s">
        <v>125</v>
      </c>
    </row>
    <row r="41" spans="1:10" s="22" customFormat="1" ht="15.75">
      <c r="A41" s="43"/>
      <c r="B41" s="8" t="s">
        <v>13</v>
      </c>
      <c r="C41" s="26" t="s">
        <v>11</v>
      </c>
      <c r="D41" s="5">
        <f>SUM(D37:D40)</f>
        <v>6</v>
      </c>
      <c r="E41" s="27">
        <v>0</v>
      </c>
      <c r="F41" s="27">
        <f>SUM(F37:F40)</f>
        <v>0</v>
      </c>
      <c r="G41" s="27">
        <f>SUM(G37:G40)</f>
        <v>1391.7849999999999</v>
      </c>
      <c r="H41" s="27">
        <f>F41+G41</f>
        <v>1391.7849999999999</v>
      </c>
      <c r="I41" s="6"/>
      <c r="J41" s="29"/>
    </row>
    <row r="42" spans="1:10" s="22" customFormat="1" ht="19.5" customHeight="1">
      <c r="A42" s="43"/>
      <c r="B42" s="145" t="s">
        <v>71</v>
      </c>
      <c r="C42" s="146" t="s">
        <v>11</v>
      </c>
      <c r="D42" s="146">
        <f>D41</f>
        <v>6</v>
      </c>
      <c r="E42" s="147">
        <v>0</v>
      </c>
      <c r="F42" s="147">
        <f>F41</f>
        <v>0</v>
      </c>
      <c r="G42" s="147">
        <f>G41</f>
        <v>1391.7849999999999</v>
      </c>
      <c r="H42" s="147">
        <f>H41</f>
        <v>1391.7849999999999</v>
      </c>
      <c r="I42" s="148"/>
      <c r="J42" s="29"/>
    </row>
    <row r="43" spans="1:10" s="22" customFormat="1" ht="15.75">
      <c r="A43" s="43"/>
      <c r="B43" s="104" t="s">
        <v>26</v>
      </c>
      <c r="C43" s="105"/>
      <c r="D43" s="105"/>
      <c r="E43" s="105"/>
      <c r="F43" s="105"/>
      <c r="G43" s="105"/>
      <c r="H43" s="105"/>
      <c r="I43" s="106"/>
      <c r="J43" s="29"/>
    </row>
    <row r="44" spans="1:10" s="24" customFormat="1" ht="18.75" customHeight="1">
      <c r="A44" s="43"/>
      <c r="B44" s="8" t="s">
        <v>13</v>
      </c>
      <c r="C44" s="5"/>
      <c r="D44" s="5">
        <v>0</v>
      </c>
      <c r="E44" s="27">
        <v>0</v>
      </c>
      <c r="F44" s="27">
        <v>0</v>
      </c>
      <c r="G44" s="27">
        <v>0</v>
      </c>
      <c r="H44" s="27">
        <v>0</v>
      </c>
      <c r="I44" s="6"/>
      <c r="J44" s="29"/>
    </row>
    <row r="45" spans="1:10" s="24" customFormat="1" ht="15.75">
      <c r="A45" s="43"/>
      <c r="B45" s="145" t="s">
        <v>72</v>
      </c>
      <c r="C45" s="146" t="s">
        <v>11</v>
      </c>
      <c r="D45" s="146">
        <v>0</v>
      </c>
      <c r="E45" s="147">
        <v>0</v>
      </c>
      <c r="F45" s="147">
        <v>0</v>
      </c>
      <c r="G45" s="147">
        <v>0</v>
      </c>
      <c r="H45" s="147">
        <v>0</v>
      </c>
      <c r="I45" s="148"/>
      <c r="J45" s="29"/>
    </row>
    <row r="46" spans="1:10" s="24" customFormat="1" ht="15.75">
      <c r="A46" s="43"/>
      <c r="B46" s="105" t="s">
        <v>27</v>
      </c>
      <c r="C46" s="105"/>
      <c r="D46" s="105"/>
      <c r="E46" s="105"/>
      <c r="F46" s="105"/>
      <c r="G46" s="105"/>
      <c r="H46" s="105"/>
      <c r="I46" s="106"/>
      <c r="J46" s="29"/>
    </row>
    <row r="47" spans="1:10" s="22" customFormat="1" ht="19.5" customHeight="1">
      <c r="A47" s="43"/>
      <c r="B47" s="104" t="s">
        <v>28</v>
      </c>
      <c r="C47" s="105"/>
      <c r="D47" s="105"/>
      <c r="E47" s="105"/>
      <c r="F47" s="105"/>
      <c r="G47" s="105"/>
      <c r="H47" s="105"/>
      <c r="I47" s="106"/>
      <c r="J47" s="29"/>
    </row>
    <row r="48" spans="1:10" s="22" customFormat="1" ht="15.75">
      <c r="A48" s="43"/>
      <c r="B48" s="8" t="s">
        <v>13</v>
      </c>
      <c r="C48" s="5" t="s">
        <v>10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5"/>
      <c r="J48" s="29"/>
    </row>
    <row r="49" spans="1:10" s="22" customFormat="1" ht="15.75">
      <c r="A49" s="43"/>
      <c r="B49" s="8" t="s">
        <v>80</v>
      </c>
      <c r="C49" s="5"/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5"/>
      <c r="J49" s="29"/>
    </row>
    <row r="50" spans="1:10" s="22" customFormat="1" ht="18.75" customHeight="1">
      <c r="A50" s="45"/>
      <c r="B50" s="108" t="s">
        <v>29</v>
      </c>
      <c r="C50" s="109"/>
      <c r="D50" s="109"/>
      <c r="E50" s="109"/>
      <c r="F50" s="109"/>
      <c r="G50" s="109"/>
      <c r="H50" s="109"/>
      <c r="I50" s="110"/>
      <c r="J50" s="29"/>
    </row>
    <row r="51" spans="1:10" s="22" customFormat="1" ht="15.75">
      <c r="A51" s="43"/>
      <c r="B51" s="4" t="s">
        <v>9</v>
      </c>
      <c r="C51" s="5" t="s">
        <v>10</v>
      </c>
      <c r="D51" s="5">
        <v>0</v>
      </c>
      <c r="E51" s="27">
        <v>0</v>
      </c>
      <c r="F51" s="27">
        <v>0</v>
      </c>
      <c r="G51" s="27">
        <v>0</v>
      </c>
      <c r="H51" s="27">
        <v>0</v>
      </c>
      <c r="I51" s="4"/>
      <c r="J51" s="29"/>
    </row>
    <row r="52" spans="1:10" s="22" customFormat="1" ht="19.5" customHeight="1">
      <c r="A52" s="43"/>
      <c r="B52" s="104" t="s">
        <v>30</v>
      </c>
      <c r="C52" s="105"/>
      <c r="D52" s="105"/>
      <c r="E52" s="105"/>
      <c r="F52" s="105"/>
      <c r="G52" s="105"/>
      <c r="H52" s="105"/>
      <c r="I52" s="106"/>
      <c r="J52" s="29"/>
    </row>
    <row r="53" spans="1:10" s="22" customFormat="1" ht="15.75">
      <c r="A53" s="43"/>
      <c r="B53" s="8" t="s">
        <v>13</v>
      </c>
      <c r="C53" s="5" t="s">
        <v>10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5"/>
      <c r="J53" s="29"/>
    </row>
    <row r="54" spans="1:10" s="22" customFormat="1" ht="21" customHeight="1">
      <c r="A54" s="43"/>
      <c r="B54" s="8" t="s">
        <v>81</v>
      </c>
      <c r="C54" s="5" t="s">
        <v>10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5"/>
      <c r="J54" s="29"/>
    </row>
    <row r="55" spans="1:10" s="22" customFormat="1" ht="15.75">
      <c r="A55" s="44"/>
      <c r="B55" s="111" t="s">
        <v>31</v>
      </c>
      <c r="C55" s="112"/>
      <c r="D55" s="112"/>
      <c r="E55" s="112"/>
      <c r="F55" s="112"/>
      <c r="G55" s="112"/>
      <c r="H55" s="112"/>
      <c r="I55" s="113"/>
      <c r="J55" s="29"/>
    </row>
    <row r="56" spans="1:10" s="88" customFormat="1" ht="51.75" customHeight="1">
      <c r="A56" s="86">
        <v>13</v>
      </c>
      <c r="B56" s="87" t="s">
        <v>120</v>
      </c>
      <c r="C56" s="26" t="s">
        <v>10</v>
      </c>
      <c r="D56" s="5">
        <v>0.986</v>
      </c>
      <c r="E56" s="27">
        <v>4128.4</v>
      </c>
      <c r="F56" s="27">
        <v>358.434</v>
      </c>
      <c r="G56" s="27">
        <v>0</v>
      </c>
      <c r="H56" s="27">
        <f>E56+F56</f>
        <v>4486.834</v>
      </c>
      <c r="I56" s="80">
        <v>42906</v>
      </c>
      <c r="J56" s="87"/>
    </row>
    <row r="57" spans="1:10" s="22" customFormat="1" ht="15.75">
      <c r="A57" s="44"/>
      <c r="B57" s="8" t="s">
        <v>13</v>
      </c>
      <c r="C57" s="5" t="s">
        <v>10</v>
      </c>
      <c r="D57" s="5">
        <f>D56</f>
        <v>0.986</v>
      </c>
      <c r="E57" s="27">
        <f>E56</f>
        <v>4128.4</v>
      </c>
      <c r="F57" s="27">
        <f>F56</f>
        <v>358.434</v>
      </c>
      <c r="G57" s="27">
        <f>G56</f>
        <v>0</v>
      </c>
      <c r="H57" s="27">
        <f>H56</f>
        <v>4486.834</v>
      </c>
      <c r="I57" s="6"/>
      <c r="J57" s="29"/>
    </row>
    <row r="58" spans="1:10" s="22" customFormat="1" ht="18.75" customHeight="1">
      <c r="A58" s="44"/>
      <c r="B58" s="8" t="s">
        <v>82</v>
      </c>
      <c r="C58" s="5"/>
      <c r="D58" s="5"/>
      <c r="E58" s="27">
        <f>E57</f>
        <v>4128.4</v>
      </c>
      <c r="F58" s="27">
        <f>F57</f>
        <v>358.434</v>
      </c>
      <c r="G58" s="27">
        <v>0</v>
      </c>
      <c r="H58" s="27">
        <f>H57</f>
        <v>4486.834</v>
      </c>
      <c r="I58" s="5"/>
      <c r="J58" s="29"/>
    </row>
    <row r="59" spans="1:10" s="22" customFormat="1" ht="15.75">
      <c r="A59" s="44"/>
      <c r="B59" s="104" t="s">
        <v>32</v>
      </c>
      <c r="C59" s="105"/>
      <c r="D59" s="105"/>
      <c r="E59" s="105"/>
      <c r="F59" s="105"/>
      <c r="G59" s="105"/>
      <c r="H59" s="105"/>
      <c r="I59" s="106"/>
      <c r="J59" s="29"/>
    </row>
    <row r="60" spans="1:10" s="22" customFormat="1" ht="15.75">
      <c r="A60" s="43"/>
      <c r="B60" s="4" t="s">
        <v>9</v>
      </c>
      <c r="C60" s="5" t="s">
        <v>10</v>
      </c>
      <c r="D60" s="5">
        <v>0</v>
      </c>
      <c r="E60" s="27">
        <v>0</v>
      </c>
      <c r="F60" s="27">
        <v>0</v>
      </c>
      <c r="G60" s="27">
        <v>0</v>
      </c>
      <c r="H60" s="27">
        <v>0</v>
      </c>
      <c r="I60" s="4"/>
      <c r="J60" s="29"/>
    </row>
    <row r="61" spans="1:10" s="22" customFormat="1" ht="18" customHeight="1">
      <c r="A61" s="44"/>
      <c r="B61" s="104" t="s">
        <v>33</v>
      </c>
      <c r="C61" s="105"/>
      <c r="D61" s="105"/>
      <c r="E61" s="105"/>
      <c r="F61" s="105"/>
      <c r="G61" s="105"/>
      <c r="H61" s="105"/>
      <c r="I61" s="106"/>
      <c r="J61" s="29"/>
    </row>
    <row r="62" spans="1:10" s="22" customFormat="1" ht="15.75">
      <c r="A62" s="43"/>
      <c r="B62" s="4" t="s">
        <v>9</v>
      </c>
      <c r="C62" s="5" t="s">
        <v>10</v>
      </c>
      <c r="D62" s="5">
        <v>0</v>
      </c>
      <c r="E62" s="27">
        <v>0</v>
      </c>
      <c r="F62" s="27">
        <v>0</v>
      </c>
      <c r="G62" s="27">
        <v>0</v>
      </c>
      <c r="H62" s="27">
        <v>0</v>
      </c>
      <c r="I62" s="4"/>
      <c r="J62" s="29"/>
    </row>
    <row r="63" spans="1:10" s="22" customFormat="1" ht="20.25" customHeight="1">
      <c r="A63" s="43"/>
      <c r="B63" s="104" t="s">
        <v>70</v>
      </c>
      <c r="C63" s="105"/>
      <c r="D63" s="105"/>
      <c r="E63" s="105"/>
      <c r="F63" s="105"/>
      <c r="G63" s="105"/>
      <c r="H63" s="105"/>
      <c r="I63" s="106"/>
      <c r="J63" s="29"/>
    </row>
    <row r="64" spans="1:10" s="22" customFormat="1" ht="17.25" customHeight="1">
      <c r="A64" s="127">
        <v>14</v>
      </c>
      <c r="B64" s="129" t="s">
        <v>105</v>
      </c>
      <c r="C64" s="98" t="s">
        <v>11</v>
      </c>
      <c r="D64" s="132">
        <v>1</v>
      </c>
      <c r="E64" s="123">
        <v>0</v>
      </c>
      <c r="F64" s="123">
        <v>0</v>
      </c>
      <c r="G64" s="123">
        <v>474.15</v>
      </c>
      <c r="H64" s="123">
        <f>G64</f>
        <v>474.15</v>
      </c>
      <c r="I64" s="125">
        <v>42967</v>
      </c>
      <c r="J64" s="134" t="s">
        <v>125</v>
      </c>
    </row>
    <row r="65" spans="1:10" s="22" customFormat="1" ht="33.75" customHeight="1">
      <c r="A65" s="128"/>
      <c r="B65" s="130"/>
      <c r="C65" s="131"/>
      <c r="D65" s="133"/>
      <c r="E65" s="124"/>
      <c r="F65" s="124"/>
      <c r="G65" s="124"/>
      <c r="H65" s="124"/>
      <c r="I65" s="126"/>
      <c r="J65" s="135"/>
    </row>
    <row r="66" spans="1:10" s="22" customFormat="1" ht="18.75" customHeight="1">
      <c r="A66" s="43"/>
      <c r="B66" s="8" t="s">
        <v>73</v>
      </c>
      <c r="C66" s="5"/>
      <c r="D66" s="5">
        <v>1</v>
      </c>
      <c r="E66" s="27">
        <v>0</v>
      </c>
      <c r="F66" s="27">
        <f>F64</f>
        <v>0</v>
      </c>
      <c r="G66" s="27">
        <f>G64</f>
        <v>474.15</v>
      </c>
      <c r="H66" s="27">
        <f>H64</f>
        <v>474.15</v>
      </c>
      <c r="I66" s="5"/>
      <c r="J66" s="29"/>
    </row>
    <row r="67" spans="1:10" s="22" customFormat="1" ht="18.75" customHeight="1">
      <c r="A67" s="43"/>
      <c r="B67" s="104" t="s">
        <v>34</v>
      </c>
      <c r="C67" s="105"/>
      <c r="D67" s="105"/>
      <c r="E67" s="105"/>
      <c r="F67" s="105"/>
      <c r="G67" s="105"/>
      <c r="H67" s="105"/>
      <c r="I67" s="106"/>
      <c r="J67" s="29"/>
    </row>
    <row r="68" spans="1:10" s="22" customFormat="1" ht="15.75">
      <c r="A68" s="43"/>
      <c r="B68" s="8" t="s">
        <v>13</v>
      </c>
      <c r="C68" s="5" t="s">
        <v>10</v>
      </c>
      <c r="D68" s="5">
        <v>1</v>
      </c>
      <c r="E68" s="5">
        <v>0</v>
      </c>
      <c r="F68" s="5">
        <v>0</v>
      </c>
      <c r="G68" s="27">
        <v>0</v>
      </c>
      <c r="H68" s="27">
        <v>0</v>
      </c>
      <c r="I68" s="5"/>
      <c r="J68" s="29"/>
    </row>
    <row r="69" spans="1:10" s="22" customFormat="1" ht="15.75">
      <c r="A69" s="43"/>
      <c r="B69" s="8" t="s">
        <v>76</v>
      </c>
      <c r="C69" s="5"/>
      <c r="D69" s="5">
        <v>1</v>
      </c>
      <c r="E69" s="27">
        <v>0</v>
      </c>
      <c r="F69" s="27">
        <v>0</v>
      </c>
      <c r="G69" s="27">
        <v>0</v>
      </c>
      <c r="H69" s="27">
        <v>0</v>
      </c>
      <c r="I69" s="5"/>
      <c r="J69" s="29"/>
    </row>
    <row r="70" spans="1:10" s="22" customFormat="1" ht="15.75">
      <c r="A70" s="43"/>
      <c r="B70" s="104" t="s">
        <v>35</v>
      </c>
      <c r="C70" s="105"/>
      <c r="D70" s="105"/>
      <c r="E70" s="105"/>
      <c r="F70" s="105"/>
      <c r="G70" s="105"/>
      <c r="H70" s="105"/>
      <c r="I70" s="106"/>
      <c r="J70" s="29"/>
    </row>
    <row r="71" spans="1:10" s="22" customFormat="1" ht="15.75">
      <c r="A71" s="43"/>
      <c r="B71" s="4" t="s">
        <v>9</v>
      </c>
      <c r="C71" s="5" t="s">
        <v>10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6"/>
      <c r="J71" s="29"/>
    </row>
    <row r="72" spans="1:10" s="22" customFormat="1" ht="15.75">
      <c r="A72" s="43"/>
      <c r="B72" s="4" t="s">
        <v>75</v>
      </c>
      <c r="C72" s="5"/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6"/>
      <c r="J72" s="29"/>
    </row>
    <row r="73" spans="1:10" s="22" customFormat="1" ht="15.75">
      <c r="A73" s="43"/>
      <c r="B73" s="104" t="s">
        <v>74</v>
      </c>
      <c r="C73" s="105"/>
      <c r="D73" s="105"/>
      <c r="E73" s="105"/>
      <c r="F73" s="105"/>
      <c r="G73" s="105"/>
      <c r="H73" s="105"/>
      <c r="I73" s="106"/>
      <c r="J73" s="29"/>
    </row>
    <row r="74" spans="1:10" s="22" customFormat="1" ht="45.75" customHeight="1">
      <c r="A74" s="43">
        <v>15</v>
      </c>
      <c r="B74" s="85" t="s">
        <v>117</v>
      </c>
      <c r="C74" s="26" t="s">
        <v>11</v>
      </c>
      <c r="D74" s="5">
        <v>1</v>
      </c>
      <c r="E74" s="27">
        <v>0</v>
      </c>
      <c r="F74" s="27">
        <v>0</v>
      </c>
      <c r="G74" s="27">
        <v>810.5</v>
      </c>
      <c r="H74" s="27">
        <f>G74</f>
        <v>810.5</v>
      </c>
      <c r="I74" s="80">
        <v>42967</v>
      </c>
      <c r="J74" s="81" t="s">
        <v>125</v>
      </c>
    </row>
    <row r="75" spans="1:10" s="22" customFormat="1" ht="15.75">
      <c r="A75" s="43"/>
      <c r="B75" s="4" t="s">
        <v>83</v>
      </c>
      <c r="C75" s="5" t="s">
        <v>64</v>
      </c>
      <c r="D75" s="5">
        <f>D74</f>
        <v>1</v>
      </c>
      <c r="E75" s="27">
        <v>0</v>
      </c>
      <c r="F75" s="27">
        <v>0</v>
      </c>
      <c r="G75" s="27">
        <f>G74</f>
        <v>810.5</v>
      </c>
      <c r="H75" s="27">
        <f>H74</f>
        <v>810.5</v>
      </c>
      <c r="I75" s="7"/>
      <c r="J75" s="29"/>
    </row>
    <row r="76" spans="1:10" s="22" customFormat="1" ht="15.75">
      <c r="A76" s="43"/>
      <c r="B76" s="145" t="s">
        <v>41</v>
      </c>
      <c r="C76" s="146" t="s">
        <v>10</v>
      </c>
      <c r="D76" s="146">
        <f>+D75+D72+D69+D66+D58+D60+D62</f>
        <v>3</v>
      </c>
      <c r="E76" s="147">
        <f>+E75+E72+E69+E66+E58+E60+E62</f>
        <v>4128.4</v>
      </c>
      <c r="F76" s="147">
        <f>+F75+F72+F69+F66+F58+F54+F49</f>
        <v>358.434</v>
      </c>
      <c r="G76" s="147">
        <f>G75+G66</f>
        <v>1284.65</v>
      </c>
      <c r="H76" s="147">
        <f>+H75+H72+H69+H66+H58+H60+H62</f>
        <v>5771.484</v>
      </c>
      <c r="I76" s="146"/>
      <c r="J76" s="29"/>
    </row>
    <row r="77" spans="1:10" s="22" customFormat="1" ht="15.75">
      <c r="A77" s="43"/>
      <c r="B77" s="104" t="s">
        <v>36</v>
      </c>
      <c r="C77" s="105"/>
      <c r="D77" s="105"/>
      <c r="E77" s="105"/>
      <c r="F77" s="105"/>
      <c r="G77" s="105"/>
      <c r="H77" s="105"/>
      <c r="I77" s="106"/>
      <c r="J77" s="29"/>
    </row>
    <row r="78" spans="1:10" s="22" customFormat="1" ht="20.25" customHeight="1">
      <c r="A78" s="43"/>
      <c r="B78" s="104" t="s">
        <v>37</v>
      </c>
      <c r="C78" s="105"/>
      <c r="D78" s="105"/>
      <c r="E78" s="105"/>
      <c r="F78" s="105"/>
      <c r="G78" s="105"/>
      <c r="H78" s="105"/>
      <c r="I78" s="106"/>
      <c r="J78" s="29"/>
    </row>
    <row r="79" spans="1:10" s="22" customFormat="1" ht="19.5" customHeight="1">
      <c r="A79" s="43"/>
      <c r="B79" s="4" t="s">
        <v>9</v>
      </c>
      <c r="C79" s="5" t="s">
        <v>10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4"/>
      <c r="J79" s="29"/>
    </row>
    <row r="80" spans="1:10" s="22" customFormat="1" ht="18" customHeight="1">
      <c r="A80" s="43"/>
      <c r="B80" s="104" t="s">
        <v>38</v>
      </c>
      <c r="C80" s="105"/>
      <c r="D80" s="105"/>
      <c r="E80" s="105"/>
      <c r="F80" s="105"/>
      <c r="G80" s="105"/>
      <c r="H80" s="105"/>
      <c r="I80" s="106"/>
      <c r="J80" s="29"/>
    </row>
    <row r="81" spans="1:10" s="22" customFormat="1" ht="17.25" customHeight="1">
      <c r="A81" s="43"/>
      <c r="B81" s="4" t="s">
        <v>93</v>
      </c>
      <c r="C81" s="5" t="s">
        <v>10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4"/>
      <c r="J81" s="29"/>
    </row>
    <row r="82" spans="1:10" s="22" customFormat="1" ht="17.25" customHeight="1">
      <c r="A82" s="43"/>
      <c r="B82" s="122" t="s">
        <v>39</v>
      </c>
      <c r="C82" s="122"/>
      <c r="D82" s="122"/>
      <c r="E82" s="122"/>
      <c r="F82" s="122"/>
      <c r="G82" s="122"/>
      <c r="H82" s="122"/>
      <c r="I82" s="122"/>
      <c r="J82" s="29"/>
    </row>
    <row r="83" spans="1:10" s="22" customFormat="1" ht="18" customHeight="1">
      <c r="A83" s="43"/>
      <c r="B83" s="4" t="s">
        <v>9</v>
      </c>
      <c r="C83" s="5" t="s">
        <v>10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4"/>
      <c r="J83" s="29"/>
    </row>
    <row r="84" spans="1:10" s="22" customFormat="1" ht="15.75">
      <c r="A84" s="43"/>
      <c r="B84" s="122" t="s">
        <v>40</v>
      </c>
      <c r="C84" s="122"/>
      <c r="D84" s="122"/>
      <c r="E84" s="122"/>
      <c r="F84" s="122"/>
      <c r="G84" s="122"/>
      <c r="H84" s="122"/>
      <c r="I84" s="122"/>
      <c r="J84" s="29"/>
    </row>
    <row r="85" spans="1:10" s="22" customFormat="1" ht="20.25" customHeight="1">
      <c r="A85" s="43"/>
      <c r="B85" s="8" t="s">
        <v>43</v>
      </c>
      <c r="C85" s="5"/>
      <c r="D85" s="5">
        <v>0</v>
      </c>
      <c r="E85" s="27">
        <v>0</v>
      </c>
      <c r="F85" s="27">
        <v>0</v>
      </c>
      <c r="G85" s="27">
        <v>0</v>
      </c>
      <c r="H85" s="27">
        <v>0</v>
      </c>
      <c r="I85" s="5"/>
      <c r="J85" s="29"/>
    </row>
    <row r="86" spans="1:10" s="22" customFormat="1" ht="15.75">
      <c r="A86" s="43"/>
      <c r="B86" s="4" t="s">
        <v>68</v>
      </c>
      <c r="C86" s="5" t="s">
        <v>10</v>
      </c>
      <c r="D86" s="5">
        <f>+D85</f>
        <v>0</v>
      </c>
      <c r="E86" s="27">
        <f>+E85</f>
        <v>0</v>
      </c>
      <c r="F86" s="27">
        <f>+F85</f>
        <v>0</v>
      </c>
      <c r="G86" s="27">
        <f>+G85</f>
        <v>0</v>
      </c>
      <c r="H86" s="27">
        <f>+H85</f>
        <v>0</v>
      </c>
      <c r="I86" s="4"/>
      <c r="J86" s="29"/>
    </row>
    <row r="87" spans="1:10" s="22" customFormat="1" ht="15.75">
      <c r="A87" s="43"/>
      <c r="B87" s="104" t="s">
        <v>44</v>
      </c>
      <c r="C87" s="105"/>
      <c r="D87" s="105"/>
      <c r="E87" s="105"/>
      <c r="F87" s="105"/>
      <c r="G87" s="105"/>
      <c r="H87" s="105"/>
      <c r="I87" s="106"/>
      <c r="J87" s="29"/>
    </row>
    <row r="88" spans="1:10" s="22" customFormat="1" ht="18" customHeight="1">
      <c r="A88" s="43"/>
      <c r="B88" s="104" t="s">
        <v>45</v>
      </c>
      <c r="C88" s="105"/>
      <c r="D88" s="105"/>
      <c r="E88" s="105"/>
      <c r="F88" s="105"/>
      <c r="G88" s="105"/>
      <c r="H88" s="105"/>
      <c r="I88" s="106"/>
      <c r="J88" s="29"/>
    </row>
    <row r="89" spans="1:10" s="22" customFormat="1" ht="15.75">
      <c r="A89" s="43"/>
      <c r="B89" s="8" t="s">
        <v>43</v>
      </c>
      <c r="C89" s="5"/>
      <c r="D89" s="5">
        <v>0</v>
      </c>
      <c r="E89" s="27">
        <v>0</v>
      </c>
      <c r="F89" s="27">
        <v>0</v>
      </c>
      <c r="G89" s="27">
        <v>0</v>
      </c>
      <c r="H89" s="27">
        <f>G89</f>
        <v>0</v>
      </c>
      <c r="I89" s="5"/>
      <c r="J89" s="29"/>
    </row>
    <row r="90" spans="1:10" s="22" customFormat="1" ht="15.75">
      <c r="A90" s="43"/>
      <c r="B90" s="4" t="s">
        <v>69</v>
      </c>
      <c r="C90" s="5" t="s">
        <v>11</v>
      </c>
      <c r="D90" s="5">
        <f>SUM(D89)</f>
        <v>0</v>
      </c>
      <c r="E90" s="27">
        <f>SUM(E89)</f>
        <v>0</v>
      </c>
      <c r="F90" s="27">
        <f>SUM(F89)</f>
        <v>0</v>
      </c>
      <c r="G90" s="27">
        <v>0</v>
      </c>
      <c r="H90" s="27">
        <f>G90</f>
        <v>0</v>
      </c>
      <c r="I90" s="4"/>
      <c r="J90" s="29"/>
    </row>
    <row r="91" spans="1:10" s="22" customFormat="1" ht="15.75">
      <c r="A91" s="43"/>
      <c r="B91" s="145" t="s">
        <v>42</v>
      </c>
      <c r="C91" s="145"/>
      <c r="D91" s="146">
        <f>+D90+D86+D83+D81+D79</f>
        <v>0</v>
      </c>
      <c r="E91" s="147">
        <f>+E90+E86+E83+E81+E79</f>
        <v>0</v>
      </c>
      <c r="F91" s="147">
        <f>+F90+F86+F83+F81+F79</f>
        <v>0</v>
      </c>
      <c r="G91" s="147">
        <v>0</v>
      </c>
      <c r="H91" s="147">
        <f>G91</f>
        <v>0</v>
      </c>
      <c r="I91" s="145"/>
      <c r="J91" s="29"/>
    </row>
    <row r="92" spans="1:10" s="22" customFormat="1" ht="15.75">
      <c r="A92" s="43"/>
      <c r="B92" s="104" t="s">
        <v>46</v>
      </c>
      <c r="C92" s="105"/>
      <c r="D92" s="105"/>
      <c r="E92" s="105"/>
      <c r="F92" s="105"/>
      <c r="G92" s="105"/>
      <c r="H92" s="105"/>
      <c r="I92" s="106"/>
      <c r="J92" s="29"/>
    </row>
    <row r="93" spans="1:10" s="22" customFormat="1" ht="18" customHeight="1">
      <c r="A93" s="43"/>
      <c r="B93" s="104" t="s">
        <v>47</v>
      </c>
      <c r="C93" s="105"/>
      <c r="D93" s="105"/>
      <c r="E93" s="105"/>
      <c r="F93" s="105"/>
      <c r="G93" s="105"/>
      <c r="H93" s="105"/>
      <c r="I93" s="106"/>
      <c r="J93" s="29"/>
    </row>
    <row r="94" spans="1:11" s="92" customFormat="1" ht="30" customHeight="1">
      <c r="A94" s="43">
        <v>16</v>
      </c>
      <c r="B94" s="90" t="s">
        <v>133</v>
      </c>
      <c r="C94" s="5" t="s">
        <v>134</v>
      </c>
      <c r="D94" s="5">
        <v>40</v>
      </c>
      <c r="E94" s="27">
        <v>0</v>
      </c>
      <c r="F94" s="27">
        <v>150</v>
      </c>
      <c r="G94" s="27">
        <v>0</v>
      </c>
      <c r="H94" s="27">
        <f>E94+F94</f>
        <v>150</v>
      </c>
      <c r="I94" s="6"/>
      <c r="J94" s="89" t="s">
        <v>104</v>
      </c>
      <c r="K94" s="91"/>
    </row>
    <row r="95" spans="1:10" s="22" customFormat="1" ht="15.75">
      <c r="A95" s="43"/>
      <c r="B95" s="61" t="s">
        <v>9</v>
      </c>
      <c r="C95" s="5" t="s">
        <v>12</v>
      </c>
      <c r="D95" s="5">
        <f aca="true" t="shared" si="1" ref="D95:F96">D94</f>
        <v>40</v>
      </c>
      <c r="E95" s="27">
        <f t="shared" si="1"/>
        <v>0</v>
      </c>
      <c r="F95" s="27">
        <f t="shared" si="1"/>
        <v>150</v>
      </c>
      <c r="G95" s="27">
        <v>0</v>
      </c>
      <c r="H95" s="27">
        <f>H94</f>
        <v>150</v>
      </c>
      <c r="I95" s="6"/>
      <c r="J95" s="56"/>
    </row>
    <row r="96" spans="1:10" s="22" customFormat="1" ht="15.75">
      <c r="A96" s="43"/>
      <c r="B96" s="4" t="s">
        <v>61</v>
      </c>
      <c r="C96" s="5" t="s">
        <v>12</v>
      </c>
      <c r="D96" s="5">
        <f t="shared" si="1"/>
        <v>40</v>
      </c>
      <c r="E96" s="27">
        <f t="shared" si="1"/>
        <v>0</v>
      </c>
      <c r="F96" s="27">
        <f t="shared" si="1"/>
        <v>150</v>
      </c>
      <c r="G96" s="27">
        <v>0</v>
      </c>
      <c r="H96" s="27">
        <f>H95</f>
        <v>150</v>
      </c>
      <c r="I96" s="6"/>
      <c r="J96" s="29"/>
    </row>
    <row r="97" spans="1:10" s="22" customFormat="1" ht="15.75">
      <c r="A97" s="43"/>
      <c r="B97" s="104" t="s">
        <v>48</v>
      </c>
      <c r="C97" s="105"/>
      <c r="D97" s="105"/>
      <c r="E97" s="105"/>
      <c r="F97" s="105"/>
      <c r="G97" s="105"/>
      <c r="H97" s="105"/>
      <c r="I97" s="106"/>
      <c r="J97" s="29"/>
    </row>
    <row r="98" spans="1:10" s="22" customFormat="1" ht="15.75">
      <c r="A98" s="43"/>
      <c r="B98" s="4" t="s">
        <v>62</v>
      </c>
      <c r="C98" s="5" t="s">
        <v>12</v>
      </c>
      <c r="D98" s="5"/>
      <c r="E98" s="27">
        <v>0</v>
      </c>
      <c r="F98" s="27">
        <v>0</v>
      </c>
      <c r="G98" s="27">
        <v>0</v>
      </c>
      <c r="H98" s="27">
        <v>0</v>
      </c>
      <c r="I98" s="6"/>
      <c r="J98" s="29"/>
    </row>
    <row r="99" spans="1:10" s="22" customFormat="1" ht="15.75">
      <c r="A99" s="43"/>
      <c r="B99" s="145" t="s">
        <v>53</v>
      </c>
      <c r="C99" s="146"/>
      <c r="D99" s="146"/>
      <c r="E99" s="147">
        <f>E96</f>
        <v>0</v>
      </c>
      <c r="F99" s="147">
        <f>F96</f>
        <v>150</v>
      </c>
      <c r="G99" s="147">
        <f>G98</f>
        <v>0</v>
      </c>
      <c r="H99" s="147">
        <f>H96</f>
        <v>150</v>
      </c>
      <c r="I99" s="148"/>
      <c r="J99" s="29"/>
    </row>
    <row r="100" spans="1:10" s="22" customFormat="1" ht="15.75" customHeight="1">
      <c r="A100" s="43"/>
      <c r="B100" s="104" t="s">
        <v>49</v>
      </c>
      <c r="C100" s="105"/>
      <c r="D100" s="105"/>
      <c r="E100" s="105"/>
      <c r="F100" s="105"/>
      <c r="G100" s="105"/>
      <c r="H100" s="105"/>
      <c r="I100" s="106"/>
      <c r="J100" s="29"/>
    </row>
    <row r="101" spans="1:10" s="22" customFormat="1" ht="15.75" customHeight="1">
      <c r="A101" s="43"/>
      <c r="B101" s="104" t="s">
        <v>50</v>
      </c>
      <c r="C101" s="105"/>
      <c r="D101" s="105"/>
      <c r="E101" s="105"/>
      <c r="F101" s="105"/>
      <c r="G101" s="105"/>
      <c r="H101" s="105"/>
      <c r="I101" s="106"/>
      <c r="J101" s="29"/>
    </row>
    <row r="102" spans="1:10" s="22" customFormat="1" ht="18" customHeight="1">
      <c r="A102" s="43"/>
      <c r="B102" s="62" t="s">
        <v>13</v>
      </c>
      <c r="C102" s="58"/>
      <c r="D102" s="5">
        <v>0</v>
      </c>
      <c r="E102" s="27">
        <v>0</v>
      </c>
      <c r="F102" s="60">
        <v>0</v>
      </c>
      <c r="G102" s="60">
        <v>0</v>
      </c>
      <c r="H102" s="63">
        <v>0</v>
      </c>
      <c r="I102" s="6"/>
      <c r="J102" s="29"/>
    </row>
    <row r="103" spans="1:10" s="22" customFormat="1" ht="27" customHeight="1">
      <c r="A103" s="43"/>
      <c r="B103" s="62" t="s">
        <v>66</v>
      </c>
      <c r="C103" s="58"/>
      <c r="D103" s="59">
        <v>0</v>
      </c>
      <c r="E103" s="60">
        <v>0</v>
      </c>
      <c r="F103" s="60">
        <v>0</v>
      </c>
      <c r="G103" s="60">
        <v>0</v>
      </c>
      <c r="H103" s="63">
        <v>0</v>
      </c>
      <c r="I103" s="64"/>
      <c r="J103" s="29"/>
    </row>
    <row r="104" spans="1:10" s="22" customFormat="1" ht="18" customHeight="1">
      <c r="A104" s="43"/>
      <c r="B104" s="104" t="s">
        <v>51</v>
      </c>
      <c r="C104" s="105"/>
      <c r="D104" s="105"/>
      <c r="E104" s="105"/>
      <c r="F104" s="105"/>
      <c r="G104" s="105"/>
      <c r="H104" s="105"/>
      <c r="I104" s="106"/>
      <c r="J104" s="29"/>
    </row>
    <row r="105" spans="1:10" s="22" customFormat="1" ht="30.75" customHeight="1">
      <c r="A105" s="93">
        <v>17</v>
      </c>
      <c r="B105" s="94" t="s">
        <v>111</v>
      </c>
      <c r="C105" s="95" t="s">
        <v>64</v>
      </c>
      <c r="D105" s="95">
        <v>2</v>
      </c>
      <c r="E105" s="65"/>
      <c r="F105" s="65"/>
      <c r="G105" s="65">
        <v>160</v>
      </c>
      <c r="H105" s="65">
        <f aca="true" t="shared" si="2" ref="H105:H110">G105</f>
        <v>160</v>
      </c>
      <c r="I105" s="95" t="s">
        <v>109</v>
      </c>
      <c r="J105" s="87" t="s">
        <v>118</v>
      </c>
    </row>
    <row r="106" spans="1:10" s="22" customFormat="1" ht="30.75" customHeight="1">
      <c r="A106" s="93">
        <v>18</v>
      </c>
      <c r="B106" s="94" t="s">
        <v>112</v>
      </c>
      <c r="C106" s="95" t="s">
        <v>10</v>
      </c>
      <c r="D106" s="95">
        <v>0.45</v>
      </c>
      <c r="E106" s="65"/>
      <c r="F106" s="65"/>
      <c r="G106" s="65">
        <v>11.25</v>
      </c>
      <c r="H106" s="65">
        <f t="shared" si="2"/>
        <v>11.25</v>
      </c>
      <c r="I106" s="95" t="s">
        <v>109</v>
      </c>
      <c r="J106" s="87" t="s">
        <v>118</v>
      </c>
    </row>
    <row r="107" spans="1:10" s="22" customFormat="1" ht="30.75" customHeight="1">
      <c r="A107" s="93">
        <v>19</v>
      </c>
      <c r="B107" s="94" t="s">
        <v>113</v>
      </c>
      <c r="C107" s="95" t="s">
        <v>10</v>
      </c>
      <c r="D107" s="95">
        <v>13.22</v>
      </c>
      <c r="E107" s="65"/>
      <c r="F107" s="65"/>
      <c r="G107" s="65">
        <v>1322</v>
      </c>
      <c r="H107" s="65">
        <f t="shared" si="2"/>
        <v>1322</v>
      </c>
      <c r="I107" s="95" t="s">
        <v>109</v>
      </c>
      <c r="J107" s="87" t="s">
        <v>118</v>
      </c>
    </row>
    <row r="108" spans="1:10" s="22" customFormat="1" ht="30.75" customHeight="1">
      <c r="A108" s="93">
        <v>20</v>
      </c>
      <c r="B108" s="94" t="s">
        <v>114</v>
      </c>
      <c r="C108" s="95" t="s">
        <v>64</v>
      </c>
      <c r="D108" s="95">
        <v>26</v>
      </c>
      <c r="E108" s="65"/>
      <c r="F108" s="65"/>
      <c r="G108" s="65">
        <v>1160</v>
      </c>
      <c r="H108" s="65">
        <f t="shared" si="2"/>
        <v>1160</v>
      </c>
      <c r="I108" s="95" t="s">
        <v>109</v>
      </c>
      <c r="J108" s="87" t="s">
        <v>118</v>
      </c>
    </row>
    <row r="109" spans="1:10" s="22" customFormat="1" ht="30.75" customHeight="1">
      <c r="A109" s="93">
        <v>21</v>
      </c>
      <c r="B109" s="94" t="s">
        <v>107</v>
      </c>
      <c r="C109" s="95" t="s">
        <v>10</v>
      </c>
      <c r="D109" s="95">
        <v>1.946</v>
      </c>
      <c r="E109" s="65"/>
      <c r="F109" s="65"/>
      <c r="G109" s="65">
        <v>38.92</v>
      </c>
      <c r="H109" s="65">
        <f t="shared" si="2"/>
        <v>38.92</v>
      </c>
      <c r="I109" s="95" t="s">
        <v>109</v>
      </c>
      <c r="J109" s="87" t="s">
        <v>118</v>
      </c>
    </row>
    <row r="110" spans="1:10" s="22" customFormat="1" ht="30.75" customHeight="1">
      <c r="A110" s="93">
        <v>22</v>
      </c>
      <c r="B110" s="94" t="s">
        <v>108</v>
      </c>
      <c r="C110" s="95" t="s">
        <v>10</v>
      </c>
      <c r="D110" s="95">
        <v>38.591</v>
      </c>
      <c r="E110" s="65"/>
      <c r="F110" s="65"/>
      <c r="G110" s="65">
        <v>2726.57</v>
      </c>
      <c r="H110" s="65">
        <f t="shared" si="2"/>
        <v>2726.57</v>
      </c>
      <c r="I110" s="95" t="s">
        <v>109</v>
      </c>
      <c r="J110" s="87" t="s">
        <v>118</v>
      </c>
    </row>
    <row r="111" spans="1:10" s="22" customFormat="1" ht="28.5" customHeight="1">
      <c r="A111" s="43"/>
      <c r="B111" s="66" t="s">
        <v>65</v>
      </c>
      <c r="C111" s="67" t="s">
        <v>11</v>
      </c>
      <c r="D111" s="68">
        <f>D105+D106+D107+D108+D109+D110</f>
        <v>82.207</v>
      </c>
      <c r="E111" s="69">
        <v>0</v>
      </c>
      <c r="F111" s="69">
        <v>0</v>
      </c>
      <c r="G111" s="70">
        <f>G105+G106+G107+G108+G109+G110</f>
        <v>5418.74</v>
      </c>
      <c r="H111" s="65">
        <f>H105+H106+H107+H108+H109+H110</f>
        <v>5418.74</v>
      </c>
      <c r="I111" s="67"/>
      <c r="J111" s="29"/>
    </row>
    <row r="112" spans="1:10" s="22" customFormat="1" ht="18" customHeight="1">
      <c r="A112" s="43"/>
      <c r="B112" s="114" t="s">
        <v>52</v>
      </c>
      <c r="C112" s="115"/>
      <c r="D112" s="115"/>
      <c r="E112" s="115"/>
      <c r="F112" s="115"/>
      <c r="G112" s="115"/>
      <c r="H112" s="115"/>
      <c r="I112" s="116"/>
      <c r="J112" s="29"/>
    </row>
    <row r="113" spans="1:10" s="22" customFormat="1" ht="21" customHeight="1">
      <c r="A113" s="43"/>
      <c r="B113" s="8" t="s">
        <v>43</v>
      </c>
      <c r="C113" s="5"/>
      <c r="D113" s="5">
        <v>0</v>
      </c>
      <c r="E113" s="60">
        <v>0</v>
      </c>
      <c r="F113" s="27">
        <v>0</v>
      </c>
      <c r="G113" s="27">
        <v>0</v>
      </c>
      <c r="H113" s="27">
        <v>0</v>
      </c>
      <c r="I113" s="5"/>
      <c r="J113" s="29"/>
    </row>
    <row r="114" spans="1:10" s="22" customFormat="1" ht="20.25" customHeight="1">
      <c r="A114" s="43"/>
      <c r="B114" s="8" t="s">
        <v>67</v>
      </c>
      <c r="C114" s="5"/>
      <c r="D114" s="5">
        <v>0</v>
      </c>
      <c r="E114" s="60">
        <v>0</v>
      </c>
      <c r="F114" s="27">
        <v>0</v>
      </c>
      <c r="G114" s="27">
        <v>0</v>
      </c>
      <c r="H114" s="27">
        <v>0</v>
      </c>
      <c r="I114" s="5"/>
      <c r="J114" s="29"/>
    </row>
    <row r="115" spans="1:10" s="22" customFormat="1" ht="15.75">
      <c r="A115" s="43"/>
      <c r="B115" s="145" t="s">
        <v>54</v>
      </c>
      <c r="C115" s="145" t="s">
        <v>11</v>
      </c>
      <c r="D115" s="146">
        <f>D111</f>
        <v>82.207</v>
      </c>
      <c r="E115" s="147">
        <v>0</v>
      </c>
      <c r="F115" s="147">
        <v>0</v>
      </c>
      <c r="G115" s="147">
        <f>G103+G111+G114</f>
        <v>5418.74</v>
      </c>
      <c r="H115" s="147">
        <f>H103+H111+H114</f>
        <v>5418.74</v>
      </c>
      <c r="I115" s="7"/>
      <c r="J115" s="29"/>
    </row>
    <row r="116" spans="1:10" s="22" customFormat="1" ht="15.75">
      <c r="A116" s="43"/>
      <c r="B116" s="119" t="s">
        <v>55</v>
      </c>
      <c r="C116" s="120"/>
      <c r="D116" s="120"/>
      <c r="E116" s="120"/>
      <c r="F116" s="120"/>
      <c r="G116" s="120"/>
      <c r="H116" s="120"/>
      <c r="I116" s="121"/>
      <c r="J116" s="29"/>
    </row>
    <row r="117" spans="1:10" s="22" customFormat="1" ht="15.75">
      <c r="A117" s="43"/>
      <c r="B117" s="71" t="s">
        <v>9</v>
      </c>
      <c r="C117" s="72"/>
      <c r="D117" s="72">
        <v>0</v>
      </c>
      <c r="E117" s="73">
        <v>0</v>
      </c>
      <c r="F117" s="73">
        <v>0</v>
      </c>
      <c r="G117" s="73">
        <v>0</v>
      </c>
      <c r="H117" s="73">
        <v>0</v>
      </c>
      <c r="I117" s="74"/>
      <c r="J117" s="29"/>
    </row>
    <row r="118" spans="1:10" s="22" customFormat="1" ht="15.75">
      <c r="A118" s="43"/>
      <c r="B118" s="145" t="s">
        <v>58</v>
      </c>
      <c r="C118" s="146"/>
      <c r="D118" s="146">
        <v>0</v>
      </c>
      <c r="E118" s="147">
        <v>0</v>
      </c>
      <c r="F118" s="147">
        <v>0</v>
      </c>
      <c r="G118" s="147">
        <v>0</v>
      </c>
      <c r="H118" s="147">
        <v>0</v>
      </c>
      <c r="I118" s="5"/>
      <c r="J118" s="29"/>
    </row>
    <row r="119" spans="1:10" s="22" customFormat="1" ht="15.75">
      <c r="A119" s="43"/>
      <c r="B119" s="104" t="s">
        <v>56</v>
      </c>
      <c r="C119" s="105"/>
      <c r="D119" s="105"/>
      <c r="E119" s="105"/>
      <c r="F119" s="105"/>
      <c r="G119" s="105"/>
      <c r="H119" s="105"/>
      <c r="I119" s="106"/>
      <c r="J119" s="29"/>
    </row>
    <row r="120" spans="1:10" s="75" customFormat="1" ht="21" customHeight="1">
      <c r="A120" s="43">
        <v>23</v>
      </c>
      <c r="B120" s="8" t="s">
        <v>106</v>
      </c>
      <c r="C120" s="5"/>
      <c r="D120" s="5">
        <v>0</v>
      </c>
      <c r="E120" s="60">
        <v>0</v>
      </c>
      <c r="F120" s="27">
        <v>329.6</v>
      </c>
      <c r="G120" s="27">
        <v>0</v>
      </c>
      <c r="H120" s="27">
        <f>F120</f>
        <v>329.6</v>
      </c>
      <c r="I120" s="5"/>
      <c r="J120" s="29"/>
    </row>
    <row r="121" spans="1:10" s="22" customFormat="1" ht="15.75">
      <c r="A121" s="43"/>
      <c r="B121" s="145" t="s">
        <v>59</v>
      </c>
      <c r="C121" s="146"/>
      <c r="D121" s="146">
        <v>0</v>
      </c>
      <c r="E121" s="147">
        <v>0</v>
      </c>
      <c r="F121" s="147">
        <f>F120</f>
        <v>329.6</v>
      </c>
      <c r="G121" s="147">
        <v>0</v>
      </c>
      <c r="H121" s="147">
        <f>F121</f>
        <v>329.6</v>
      </c>
      <c r="I121" s="6"/>
      <c r="J121" s="29"/>
    </row>
    <row r="122" spans="1:10" s="22" customFormat="1" ht="15.75">
      <c r="A122" s="46"/>
      <c r="B122" s="104" t="s">
        <v>57</v>
      </c>
      <c r="C122" s="105"/>
      <c r="D122" s="105"/>
      <c r="E122" s="105"/>
      <c r="F122" s="105"/>
      <c r="G122" s="105"/>
      <c r="H122" s="105"/>
      <c r="I122" s="106"/>
      <c r="J122" s="29"/>
    </row>
    <row r="123" spans="1:10" s="22" customFormat="1" ht="15.75">
      <c r="A123" s="46"/>
      <c r="B123" s="4" t="s">
        <v>60</v>
      </c>
      <c r="C123" s="5"/>
      <c r="D123" s="5"/>
      <c r="E123" s="27">
        <f>E35+E42+E76+E91+E99+E115+E121</f>
        <v>4128.4</v>
      </c>
      <c r="F123" s="27">
        <f>F35+F42+F76+F91+F99+F115+F121</f>
        <v>838.0340000000001</v>
      </c>
      <c r="G123" s="27">
        <f>G35+G42+G76+G91+G99+G115+G121</f>
        <v>13377.342</v>
      </c>
      <c r="H123" s="27">
        <f>H35+H42+H76+H91+H99+H115+H121</f>
        <v>18343.775999999998</v>
      </c>
      <c r="I123" s="5"/>
      <c r="J123" s="29"/>
    </row>
    <row r="124" spans="1:9" ht="15.75">
      <c r="A124" s="47"/>
      <c r="B124" s="103"/>
      <c r="C124" s="103"/>
      <c r="D124" s="103"/>
      <c r="E124" s="103"/>
      <c r="F124" s="103"/>
      <c r="G124" s="103"/>
      <c r="H124" s="103"/>
      <c r="I124" s="103"/>
    </row>
    <row r="125" spans="1:9" ht="15.75">
      <c r="A125" s="47"/>
      <c r="B125" s="49"/>
      <c r="C125" s="49"/>
      <c r="D125" s="49"/>
      <c r="E125" s="9"/>
      <c r="F125" s="9"/>
      <c r="G125" s="9"/>
      <c r="H125" s="9"/>
      <c r="I125" s="9"/>
    </row>
    <row r="126" spans="1:9" ht="15.75">
      <c r="A126" s="47"/>
      <c r="B126" s="50"/>
      <c r="C126" s="50"/>
      <c r="D126" s="50"/>
      <c r="E126" s="51"/>
      <c r="F126" s="51"/>
      <c r="G126" s="50"/>
      <c r="H126" s="52"/>
      <c r="I126" s="52"/>
    </row>
    <row r="127" spans="1:9" ht="31.5">
      <c r="A127" s="47"/>
      <c r="B127" s="53" t="s">
        <v>115</v>
      </c>
      <c r="C127" s="50"/>
      <c r="D127" s="50"/>
      <c r="E127" s="118" t="s">
        <v>116</v>
      </c>
      <c r="F127" s="118"/>
      <c r="G127" s="118"/>
      <c r="H127" s="47"/>
      <c r="I127" s="47"/>
    </row>
    <row r="128" spans="1:9" ht="15.75">
      <c r="A128" s="54"/>
      <c r="B128" s="11"/>
      <c r="C128" s="11"/>
      <c r="D128" s="11"/>
      <c r="E128" s="117" t="s">
        <v>94</v>
      </c>
      <c r="F128" s="117"/>
      <c r="G128" s="50"/>
      <c r="H128" s="54"/>
      <c r="I128" s="54"/>
    </row>
    <row r="129" spans="1:9" ht="15.75">
      <c r="A129" s="54"/>
      <c r="B129" s="54"/>
      <c r="C129" s="54"/>
      <c r="D129" s="54"/>
      <c r="E129" s="54"/>
      <c r="F129" s="54"/>
      <c r="G129" s="54"/>
      <c r="H129" s="54"/>
      <c r="I129" s="54"/>
    </row>
  </sheetData>
  <sheetProtection/>
  <mergeCells count="63">
    <mergeCell ref="B77:I77"/>
    <mergeCell ref="B78:I78"/>
    <mergeCell ref="B80:I80"/>
    <mergeCell ref="J64:J65"/>
    <mergeCell ref="B43:I43"/>
    <mergeCell ref="B47:I47"/>
    <mergeCell ref="B10:I10"/>
    <mergeCell ref="B12:I12"/>
    <mergeCell ref="B14:I14"/>
    <mergeCell ref="B32:I32"/>
    <mergeCell ref="B17:I17"/>
    <mergeCell ref="B11:I11"/>
    <mergeCell ref="B22:I22"/>
    <mergeCell ref="B19:I19"/>
    <mergeCell ref="B16:I16"/>
    <mergeCell ref="B36:I36"/>
    <mergeCell ref="A64:A65"/>
    <mergeCell ref="B64:B65"/>
    <mergeCell ref="C64:C65"/>
    <mergeCell ref="D64:D65"/>
    <mergeCell ref="B93:I93"/>
    <mergeCell ref="E64:E65"/>
    <mergeCell ref="B59:I59"/>
    <mergeCell ref="B52:I52"/>
    <mergeCell ref="B73:I73"/>
    <mergeCell ref="B116:I116"/>
    <mergeCell ref="B84:I84"/>
    <mergeCell ref="B104:I104"/>
    <mergeCell ref="B67:I67"/>
    <mergeCell ref="B82:I82"/>
    <mergeCell ref="B46:I46"/>
    <mergeCell ref="F64:F65"/>
    <mergeCell ref="G64:G65"/>
    <mergeCell ref="H64:H65"/>
    <mergeCell ref="I64:I65"/>
    <mergeCell ref="B119:I119"/>
    <mergeCell ref="B112:I112"/>
    <mergeCell ref="B97:I97"/>
    <mergeCell ref="B21:I21"/>
    <mergeCell ref="E128:F128"/>
    <mergeCell ref="E127:G127"/>
    <mergeCell ref="B92:I92"/>
    <mergeCell ref="B87:I87"/>
    <mergeCell ref="B100:I100"/>
    <mergeCell ref="B101:I101"/>
    <mergeCell ref="B124:I124"/>
    <mergeCell ref="B122:I122"/>
    <mergeCell ref="B88:I88"/>
    <mergeCell ref="C7:C8"/>
    <mergeCell ref="E7:H7"/>
    <mergeCell ref="B70:I70"/>
    <mergeCell ref="B50:I50"/>
    <mergeCell ref="B55:I55"/>
    <mergeCell ref="B61:I61"/>
    <mergeCell ref="B63:I63"/>
    <mergeCell ref="A1:D1"/>
    <mergeCell ref="E1:J1"/>
    <mergeCell ref="I7:I8"/>
    <mergeCell ref="A7:A8"/>
    <mergeCell ref="B7:B8"/>
    <mergeCell ref="D7:D8"/>
    <mergeCell ref="J7:J8"/>
    <mergeCell ref="A2:J6"/>
  </mergeCells>
  <printOptions/>
  <pageMargins left="0.7874015748031497" right="0.1968503937007874" top="0.7874015748031497" bottom="0.1968503937007874" header="0.1968503937007874" footer="0.5118110236220472"/>
  <pageSetup fitToHeight="7" fitToWidth="1" horizontalDpi="600" verticalDpi="600" orientation="landscape" paperSize="9" scale="73" r:id="rId1"/>
  <rowBreaks count="3" manualBreakCount="3">
    <brk id="25" min="1" max="9" man="1"/>
    <brk id="67" min="1" max="9" man="1"/>
    <brk id="101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25390625" style="10" customWidth="1"/>
    <col min="2" max="2" width="23.00390625" style="10" customWidth="1"/>
    <col min="3" max="3" width="27.375" style="10" customWidth="1"/>
    <col min="4" max="4" width="33.125" style="10" customWidth="1"/>
    <col min="5" max="5" width="10.625" style="10" customWidth="1"/>
    <col min="6" max="6" width="14.625" style="10" customWidth="1"/>
    <col min="7" max="7" width="16.75390625" style="10" customWidth="1"/>
    <col min="8" max="8" width="17.625" style="10" customWidth="1"/>
    <col min="9" max="16384" width="9.125" style="10" customWidth="1"/>
  </cols>
  <sheetData>
    <row r="1" spans="1:7" ht="86.25" customHeight="1">
      <c r="A1" s="144" t="s">
        <v>95</v>
      </c>
      <c r="B1" s="137"/>
      <c r="C1" s="137"/>
      <c r="E1" s="138" t="s">
        <v>101</v>
      </c>
      <c r="F1" s="138"/>
      <c r="G1" s="138"/>
    </row>
    <row r="2" spans="1:7" ht="15" customHeight="1">
      <c r="A2" s="42"/>
      <c r="B2" s="25"/>
      <c r="C2" s="25"/>
      <c r="E2" s="20"/>
      <c r="F2" s="20"/>
      <c r="G2" s="20"/>
    </row>
    <row r="3" spans="1:7" ht="86.25" customHeight="1">
      <c r="A3" s="144" t="s">
        <v>102</v>
      </c>
      <c r="B3" s="144"/>
      <c r="C3" s="144"/>
      <c r="E3" s="20"/>
      <c r="F3" s="20"/>
      <c r="G3" s="20"/>
    </row>
    <row r="4" ht="15.75">
      <c r="B4" s="11" t="s">
        <v>84</v>
      </c>
    </row>
    <row r="5" spans="2:3" ht="15.75">
      <c r="B5" s="11"/>
      <c r="C5" s="11" t="s">
        <v>99</v>
      </c>
    </row>
    <row r="7" spans="1:7" ht="15">
      <c r="A7" s="142" t="s">
        <v>85</v>
      </c>
      <c r="B7" s="142" t="s">
        <v>86</v>
      </c>
      <c r="C7" s="142" t="s">
        <v>87</v>
      </c>
      <c r="D7" s="142" t="s">
        <v>1</v>
      </c>
      <c r="E7" s="12" t="s">
        <v>88</v>
      </c>
      <c r="F7" s="142" t="s">
        <v>89</v>
      </c>
      <c r="G7" s="142" t="s">
        <v>90</v>
      </c>
    </row>
    <row r="8" spans="1:7" ht="15">
      <c r="A8" s="143"/>
      <c r="B8" s="143"/>
      <c r="C8" s="143"/>
      <c r="D8" s="143"/>
      <c r="E8" s="13" t="s">
        <v>91</v>
      </c>
      <c r="F8" s="143"/>
      <c r="G8" s="143"/>
    </row>
    <row r="9" spans="1:7" ht="12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5">
        <v>6</v>
      </c>
      <c r="G9" s="14">
        <v>7</v>
      </c>
    </row>
    <row r="10" spans="1:7" s="30" customFormat="1" ht="12.75">
      <c r="A10" s="139"/>
      <c r="B10" s="140"/>
      <c r="C10" s="141"/>
      <c r="G10" s="31"/>
    </row>
    <row r="11" spans="1:7" s="30" customFormat="1" ht="12.75">
      <c r="A11" s="32">
        <v>1</v>
      </c>
      <c r="B11" s="33"/>
      <c r="C11" s="34"/>
      <c r="D11" s="34"/>
      <c r="E11" s="35"/>
      <c r="F11" s="36"/>
      <c r="G11" s="32"/>
    </row>
    <row r="12" spans="1:7" s="30" customFormat="1" ht="12.75">
      <c r="A12" s="37"/>
      <c r="B12" s="38"/>
      <c r="C12" s="39"/>
      <c r="D12" s="39"/>
      <c r="E12" s="40"/>
      <c r="F12" s="41"/>
      <c r="G12" s="37"/>
    </row>
    <row r="13" spans="1:7" s="30" customFormat="1" ht="12.75">
      <c r="A13" s="32">
        <v>2</v>
      </c>
      <c r="B13" s="33"/>
      <c r="C13" s="34"/>
      <c r="D13" s="34"/>
      <c r="E13" s="35"/>
      <c r="F13" s="36"/>
      <c r="G13" s="32"/>
    </row>
    <row r="14" spans="1:7" s="30" customFormat="1" ht="12.75">
      <c r="A14" s="37"/>
      <c r="B14" s="38"/>
      <c r="C14" s="39"/>
      <c r="D14" s="39"/>
      <c r="E14" s="40"/>
      <c r="F14" s="41"/>
      <c r="G14" s="37"/>
    </row>
    <row r="15" spans="1:7" s="30" customFormat="1" ht="12.75">
      <c r="A15" s="32" t="s">
        <v>98</v>
      </c>
      <c r="B15" s="33"/>
      <c r="C15" s="34"/>
      <c r="D15" s="34"/>
      <c r="E15" s="35"/>
      <c r="F15" s="36"/>
      <c r="G15" s="32"/>
    </row>
    <row r="16" spans="1:7" s="30" customFormat="1" ht="12.75">
      <c r="A16" s="37"/>
      <c r="B16" s="38"/>
      <c r="C16" s="39"/>
      <c r="D16" s="39"/>
      <c r="E16" s="40"/>
      <c r="F16" s="41"/>
      <c r="G16" s="37"/>
    </row>
    <row r="17" spans="1:7" ht="12.75">
      <c r="A17" s="16"/>
      <c r="B17" s="17" t="s">
        <v>92</v>
      </c>
      <c r="C17" s="16"/>
      <c r="D17" s="16"/>
      <c r="E17" s="16"/>
      <c r="F17" s="16"/>
      <c r="G17" s="18"/>
    </row>
    <row r="18" spans="1:7" ht="12.75">
      <c r="A18" s="1"/>
      <c r="B18" s="2"/>
      <c r="C18" s="1"/>
      <c r="D18" s="1"/>
      <c r="E18" s="1"/>
      <c r="F18" s="1"/>
      <c r="G18" s="3"/>
    </row>
    <row r="19" spans="1:7" ht="12.75">
      <c r="A19" s="1"/>
      <c r="B19" s="2"/>
      <c r="C19" s="1"/>
      <c r="D19" s="1"/>
      <c r="E19" s="1"/>
      <c r="F19" s="1"/>
      <c r="G19" s="3"/>
    </row>
    <row r="20" spans="2:7" ht="15">
      <c r="B20" s="19" t="s">
        <v>100</v>
      </c>
      <c r="E20" s="136"/>
      <c r="F20" s="137"/>
      <c r="G20" s="137"/>
    </row>
    <row r="22" ht="15">
      <c r="B22" s="19"/>
    </row>
    <row r="23" spans="2:6" ht="15">
      <c r="B23" s="19"/>
      <c r="F23" s="19"/>
    </row>
  </sheetData>
  <sheetProtection/>
  <mergeCells count="11">
    <mergeCell ref="A3:C3"/>
    <mergeCell ref="E20:G20"/>
    <mergeCell ref="E1:G1"/>
    <mergeCell ref="A10:C10"/>
    <mergeCell ref="F7:F8"/>
    <mergeCell ref="G7:G8"/>
    <mergeCell ref="A7:A8"/>
    <mergeCell ref="B7:B8"/>
    <mergeCell ref="C7:C8"/>
    <mergeCell ref="D7:D8"/>
    <mergeCell ref="A1:C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pradm_14_1</cp:lastModifiedBy>
  <cp:lastPrinted>2017-01-31T12:00:35Z</cp:lastPrinted>
  <dcterms:created xsi:type="dcterms:W3CDTF">2006-02-22T06:08:51Z</dcterms:created>
  <dcterms:modified xsi:type="dcterms:W3CDTF">2017-02-13T06:12:08Z</dcterms:modified>
  <cp:category/>
  <cp:version/>
  <cp:contentType/>
  <cp:contentStatus/>
</cp:coreProperties>
</file>